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80" windowWidth="4530" windowHeight="4680" tabRatio="599" activeTab="1"/>
  </bookViews>
  <sheets>
    <sheet name="Ресурсне забезп №1" sheetId="1" r:id="rId1"/>
    <sheet name="Додаток 2" sheetId="2" r:id="rId2"/>
  </sheets>
  <definedNames>
    <definedName name="_xlnm.Print_Area" localSheetId="1">'Додаток 2'!$A$1:$K$101</definedName>
    <definedName name="_xlnm.Print_Area" localSheetId="0">'Ресурсне забезп №1'!$A$1:$E$17</definedName>
  </definedNames>
  <calcPr fullCalcOnLoad="1"/>
</workbook>
</file>

<file path=xl/sharedStrings.xml><?xml version="1.0" encoding="utf-8"?>
<sst xmlns="http://schemas.openxmlformats.org/spreadsheetml/2006/main" count="270" uniqueCount="129">
  <si>
    <t>Обсяг фінансування, тис.грн.</t>
  </si>
  <si>
    <t>У тому числі за роками</t>
  </si>
  <si>
    <t xml:space="preserve">Ресурсне забезпечення Комплексної програми </t>
  </si>
  <si>
    <t xml:space="preserve">Разом </t>
  </si>
  <si>
    <t>Джерела фінансування</t>
  </si>
  <si>
    <t>2021 рік, тис.грн.</t>
  </si>
  <si>
    <t>2023 рік, тис.грн.</t>
  </si>
  <si>
    <t>2022 рік, тис.грн.</t>
  </si>
  <si>
    <t>"Освіта Саратської селищної територіальної громади на 2021- 2023 роки"</t>
  </si>
  <si>
    <t>Секретар селищної ради</t>
  </si>
  <si>
    <t>В.П.Проданов</t>
  </si>
  <si>
    <t>Бюджет Саратської селищної територіальної громади, в тому числі:</t>
  </si>
  <si>
    <t>Напрями діяльності та заходи щодо реалізації  Комплексної програми  "Освіта Саратської селищної територіальної громади" на 2021 - 2023 роки</t>
  </si>
  <si>
    <t>Назва напряму діяльності (пріоритетні завдання)</t>
  </si>
  <si>
    <t>Перелік заходів програми</t>
  </si>
  <si>
    <t>Строк виконання заходу (роки)</t>
  </si>
  <si>
    <t>Відповідальний виконавець</t>
  </si>
  <si>
    <t>Кількісний показник (у відповідних одиницях)</t>
  </si>
  <si>
    <t>Прогнозні обсяги фінансування (тис.грн.)</t>
  </si>
  <si>
    <t>Очікуваний результат</t>
  </si>
  <si>
    <t>у тому числі за роками</t>
  </si>
  <si>
    <t>Всього</t>
  </si>
  <si>
    <t>І. Дошкільна освіта</t>
  </si>
  <si>
    <t>2021 - 2023</t>
  </si>
  <si>
    <t>Управління освіти, сім'ї, молоді та спорту Саратської селищної ради</t>
  </si>
  <si>
    <t>Усього</t>
  </si>
  <si>
    <t>Забезпечення доступності дошкільної освіти для дітей дошкільного віку</t>
  </si>
  <si>
    <t>- бюджет Саратської селищної територіальної громади</t>
  </si>
  <si>
    <t>2. Здоров'я і соціальний захист учасників освітнього процесу</t>
  </si>
  <si>
    <t xml:space="preserve">100 % від потреби </t>
  </si>
  <si>
    <t>Соціальний захист та підтримка сімей з дітьми дошкільного віку, які відвідують ЗДО</t>
  </si>
  <si>
    <t>100 % від потреби</t>
  </si>
  <si>
    <t>Педагогічні та інші працівники ЗДО</t>
  </si>
  <si>
    <t>Організація матеріально-технічного забезпечення закладів освіти</t>
  </si>
  <si>
    <t>Створення належних умов для проведення освітнього процесу в закладах дошкільної освіти</t>
  </si>
  <si>
    <t>Всього за напрямом "Дошкільна освіта"</t>
  </si>
  <si>
    <t>ІІ. Загальна середня освіта</t>
  </si>
  <si>
    <t>Забезпечення підвезення учнів/вчителів, які проживають за межами пішохідної доступності, до місця навчання/роботи та додому.</t>
  </si>
  <si>
    <t>Дотримання чинного законодавства України в галузі транспортних послуг</t>
  </si>
  <si>
    <t>Організація медичного забезпечення працівників закладів освіти</t>
  </si>
  <si>
    <t>Соціальний захист та підтримка сімей з дітьми молодшого шкільного віку, які відвідують ЗДО</t>
  </si>
  <si>
    <t>Зміцнення здоров'я дітей</t>
  </si>
  <si>
    <t>Підтримка сімей соціально незахищених категорій, зміцнення здоров'я дітей</t>
  </si>
  <si>
    <t>Соціальний захист дітей-сиріт та дітей, позбавлених батьківського піклування</t>
  </si>
  <si>
    <t>Створення належних умов для проведення освітнього процесу в закладах освіти</t>
  </si>
  <si>
    <t>Організація матеріально-технічного забезпечення закладів освіти  для забезпечення освітнього процесу</t>
  </si>
  <si>
    <t>Всього за напрямом "Загальна середня освіта"</t>
  </si>
  <si>
    <t>ІІІ. Позашкільна освіта</t>
  </si>
  <si>
    <t>Створення необхідних умов для виховання дітей, розвитку їх здібностей</t>
  </si>
  <si>
    <t>Організація та забезпечення національно-патріотичного виховання</t>
  </si>
  <si>
    <t>Всього  за напрямом "Позашкільна освіта"</t>
  </si>
  <si>
    <t>ІV. Післядипломна педагогічна освіта. Науково-методична та інноваційна діяльність</t>
  </si>
  <si>
    <t>2021-2023</t>
  </si>
  <si>
    <t>Всього за напрямом "Післядипломна педагогічна освіта. Науково-методична та інноваційна діяльність"</t>
  </si>
  <si>
    <t>Всього за Програмою</t>
  </si>
  <si>
    <t>Створення належних умов для збереження здоров'я дітей</t>
  </si>
  <si>
    <t>5 учнів щороку</t>
  </si>
  <si>
    <t>- позабюджетні кошти</t>
  </si>
  <si>
    <t>учні 11 класів</t>
  </si>
  <si>
    <t xml:space="preserve">  </t>
  </si>
  <si>
    <t>- бюджет Саратської селищної територіальної громади (в т.ч. Співфінансування)</t>
  </si>
  <si>
    <t>90% -освітня субвенція,              10% співфнан-сування з бюджету селищної територіальної громади</t>
  </si>
  <si>
    <t>3 штатні одиниці</t>
  </si>
  <si>
    <t xml:space="preserve">2.1. Придбання новорічнх подарунків </t>
  </si>
  <si>
    <t>Учні 1 - 11  класів (100%).</t>
  </si>
  <si>
    <t>Управління освіти, сім'ї, молоді та спорту Саратської селищної ради, заклади дошкільної освіти</t>
  </si>
  <si>
    <t>Управління освіти, сім'ї, молоді та спорту Саратської селищної ради, заклади загальної середньої освіти.</t>
  </si>
  <si>
    <t>1.2. Виготовлення технічної документації щодо права власності на будівлю та земельну ділянку</t>
  </si>
  <si>
    <t>1.3. Забезпечення навчальними програмами, наочними та навчальними посібниками</t>
  </si>
  <si>
    <t>1.4. Забезпечення закладів навчальним приладдям для здійснення освітнього процесу з вихованцями</t>
  </si>
  <si>
    <t>2.3. Оплата періодичних медичних оглядів для педагогічних та інших працівників ЗДО</t>
  </si>
  <si>
    <t>Виконавчий комітет Саратської селищної ради, управління освіти, сім'ї, молоді та спорту Саратської селищної ради, заклади дошкільної освіти</t>
  </si>
  <si>
    <t>Управління освіти, сім'ї, молоді та спорту Саратської селищної ради, керівники закладів освіти, заклади дошкільної освіти</t>
  </si>
  <si>
    <t>Управління освіти, сім'ї, молоді та спорту Саратської селищної ради, заклади дошкільної освіти, заклади дошкільної освіти</t>
  </si>
  <si>
    <t>Виконавчий комітет Саратської селищної ради, Управління освіти, сім'ї, молоді та спорту Саратської селищної ради, заклади дошкільної освіти</t>
  </si>
  <si>
    <t>Управління освіти, сім'ї, молоді та спорту Саратської селищної ради, заклади загальної середньої освіти</t>
  </si>
  <si>
    <t>Виконавчий комітет Саратської селищної ради, управління освіти, сім'ї, молоді та спорту Саратської селищної ради, заклади загальної середньої освіти</t>
  </si>
  <si>
    <t>Виконавчий комітет Саратської селищної ради, Управління освіти, сім'ї, молоді та спорту Саратської селищної ради, заклади загальної середньої освіти</t>
  </si>
  <si>
    <t xml:space="preserve"> Управління освіти, сім'ї, молоді та спорту, керівники закладів освіти, заклади загальної середньої освіти</t>
  </si>
  <si>
    <t>Саратська селищна рада, управління освіти, сім'ї, молоді та спорту, заклади загальної середньої освіти</t>
  </si>
  <si>
    <t>Управління освіти, сім'ї, молоді та спорту, заклади загальної середньої освіти</t>
  </si>
  <si>
    <t>1.5. Забезпечення закладів комплексами для очищення води</t>
  </si>
  <si>
    <t xml:space="preserve">3. Організація підвезення учнів, вчителів сільської місцевості до місця навчання/роботи і додому, а також до централізованого місця проведення виставок, творчих та інтелектуальних конкурсів, олімпіад, різноманітних змагань; семінарів, нарад та колегій для працівників  закладів загальної середньої освіти
</t>
  </si>
  <si>
    <t xml:space="preserve">3.1. Заробітна плата водіїв шкільних автобусів </t>
  </si>
  <si>
    <t xml:space="preserve">3.2.Придбання пального (ДП, АІ-95) </t>
  </si>
  <si>
    <t>3.3. Транспортні послуги ТОВ "Транспортник 1718"</t>
  </si>
  <si>
    <t>3.4. Технічне обслуговування транспортних засобів, технічний нагляд, страхування транспортних засобів та водіїв</t>
  </si>
  <si>
    <t>3.5. Курсова перепідготовка медичних працівників, які здійснюють перед- та після рейсових медичних оглядів водіїв</t>
  </si>
  <si>
    <t>3.6. Придбання запчастин для автотраспорту</t>
  </si>
  <si>
    <t>3.7.Співфінансування на придбання шкільного автобуса</t>
  </si>
  <si>
    <t>4. Робота з обдарованою молоддю</t>
  </si>
  <si>
    <t>4.4. Одноразовий подарунок для випускників 11 класів</t>
  </si>
  <si>
    <t>4.5. Одноразова винагорода випускникам 11 класів, які досягли найкращих результатів з трьох предметів у ЗНО (180-200 балів)</t>
  </si>
  <si>
    <t>5. Здоров'я і соціальний захист учасників освітнього процесу та здоров'я і соціальний захист дітей</t>
  </si>
  <si>
    <t>5.1.Придбання новорічних подарунків</t>
  </si>
  <si>
    <t xml:space="preserve">5.2.Організація оздоровлення дітей </t>
  </si>
  <si>
    <t xml:space="preserve">5.5. Оплата періодичних медичних оглядів для педагогічних та інших працівників ЗЗСО </t>
  </si>
  <si>
    <t>6. Удосконалення матеріально-технічної та навчальної бази закладів загальної середньої освіти</t>
  </si>
  <si>
    <t>6.2. Виготовлення технічної документації щодо права власності на будівлю та земельну ділянку</t>
  </si>
  <si>
    <t xml:space="preserve">6.4.  Співфінансування на придбання ноутбуків, планшетів для забезпечення освітнього процесу </t>
  </si>
  <si>
    <t>7. Змістовне дозвілля учнівської молоді, очно-заочні масові заходи</t>
  </si>
  <si>
    <t>7.2. Проведення селищного етапу та участь в обласному етапі Всеукраїнської  дитячо-юнацької, військово-патріотичної гри "Сокіл"("Джура")</t>
  </si>
  <si>
    <t>8. Підвищення кваліфікації педагогічних працівників</t>
  </si>
  <si>
    <t xml:space="preserve">8.1.Здійснення своєчасного проходження курсів підвищення кваліфікації усіма категоріями педагогічних працівників </t>
  </si>
  <si>
    <t xml:space="preserve">Підтримка обдарованих учнів закладів загальної середньої освіти </t>
  </si>
  <si>
    <t xml:space="preserve">Виявлення обдарованих учнів закладів загальної середньої освіти </t>
  </si>
  <si>
    <t xml:space="preserve">Підтримка  учнів закладів загальної середньої освіти </t>
  </si>
  <si>
    <t xml:space="preserve">Підтримка   учнів закладів загальної середньої освіти </t>
  </si>
  <si>
    <t>4.2. Виплата стипендії Саратського селищного голови переможцям IІ-ІІІ етапів Всеукраїнських учнівських олімпіад, перможцям МАН, різноманітних інтелектуальних, мистецьких  конкурсів, спортивних змагань.</t>
  </si>
  <si>
    <t>7.1. Проведення селищних зльотів, конкурсів-захистів, турнірів, фестивалів, конференцій, організація підвезення дітей на кружкову роботу, акцій з художньо-естетичного, науково-технічного, еколого-натуралістичного, спортивно-оздоровчого,  інших напрямків позашкільної освіти та забезпечення участі призерів в обласних етапах</t>
  </si>
  <si>
    <t>4.3. Одноразове преміювання відмінників навчання, медалістів, переможців ІІ- ІІІ етапу Всеукраїнських учнівських олімпіад та перможцям МАН, різноманітних інтелектуальних, мистецьких  конкурсів, спортивних змагань.</t>
  </si>
  <si>
    <t>4.1. Забезпечення участі учнів ЗЗСО в селищних, обласних, Всеукраїнських етапах Всеукраїнських учнівських олімпіадах, МАН, різноманітних інтелектуальних конкурсів</t>
  </si>
  <si>
    <t xml:space="preserve">                        від                        2022 р. № </t>
  </si>
  <si>
    <t xml:space="preserve">2.2.Забезпечення безоплатним гарячим харчуванням вихованців закладів дошкільної  освіти із сімей додаткового пільгового контингенту ( діти, батьки яких постраждали від наслідків аварії на Чорнобильській АЕС;  діти, із  сімей, які опинились у складних життєвих обставинах); діти мобілізованих осіб.                    </t>
  </si>
  <si>
    <t>3.8.Організація виїздів з метою  проведення семінарів, нарад та колегій з працівниками закладів освіти; підвезення учнів та вчителів до закладів освіти та у зворотньому напрямку</t>
  </si>
  <si>
    <t xml:space="preserve">5.3. Забезпечення безоплатним гарячим харчуванням учнів закладів загальної середньої освіти із сімей додаткового пільгового контингенту (діти-інваліди; діти, які постраждали від наслідків аварії на ЧАЕС;  діти, що виховуються у сім'ях, які опинились у складних життєвих обставинах); діти мобілізованних осіб. </t>
  </si>
  <si>
    <t>6.1. Забезпечення закладів освіти підручниками,  навчальними наборами, Lego, документами про освіту суворої звітності, медалями</t>
  </si>
  <si>
    <t>до рішення Саратської селищної ради</t>
  </si>
  <si>
    <t xml:space="preserve">до рішення Саратської селищної ради 
</t>
  </si>
  <si>
    <t>Додаток 2</t>
  </si>
  <si>
    <t>Додаток 1</t>
  </si>
  <si>
    <r>
      <rPr>
        <b/>
        <sz val="12"/>
        <rFont val="Times New Roman"/>
        <family val="1"/>
      </rPr>
      <t>Нова редакція</t>
    </r>
    <r>
      <rPr>
        <sz val="12"/>
        <rFont val="Times New Roman"/>
        <family val="1"/>
      </rPr>
      <t xml:space="preserve"> додатку № 1 до Комплексної програми "Освіта Саратської селищної територіальної громади"</t>
    </r>
  </si>
  <si>
    <r>
      <rPr>
        <b/>
        <sz val="16"/>
        <rFont val="Times New Roman"/>
        <family val="1"/>
      </rPr>
      <t>Нова редакція</t>
    </r>
    <r>
      <rPr>
        <sz val="16"/>
        <rFont val="Times New Roman"/>
        <family val="1"/>
      </rPr>
      <t xml:space="preserve"> до додатку № 2 до Комплексної програми "Освіта Саратської селищної територіальної громади" на 2021 - 2023 роки"</t>
    </r>
  </si>
  <si>
    <t xml:space="preserve">1. Створення належних умов навчання та виховання дітей, удосконалення матеріально-технічної та навчальної бази закладів дошкільної освіти </t>
  </si>
  <si>
    <t>1.1. Збереження  мережі та покращення матеріально-технічної, навчальної бази  закладів дошкільної освіти за рахунок підтримки селищної ради</t>
  </si>
  <si>
    <t>5.4.Допомога дітям-сиротам та дітям, позбавленим батьківського піклування, відповідно до ПКМУ від 05.04.1994 № 226; ПКМУ  від 25.08.2005 № 823</t>
  </si>
  <si>
    <t>6.3. Співфінансування на закупівлю засобів навчання та обладнання для навчальних кабінетів відповідно до вимог НУШ</t>
  </si>
  <si>
    <t>6.5. Співфінансування на капітальні ремонти</t>
  </si>
  <si>
    <t xml:space="preserve"> від 21 грудня 2022 року № 1043 - VІІІ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</si>
</sst>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&quot; &quot;???/???"/>
    <numFmt numFmtId="202" formatCode="#&quot; &quot;??/100"/>
    <numFmt numFmtId="203" formatCode="[$-FC19]d\ mmmm\ yyyy\ &quot;г.&quot;"/>
    <numFmt numFmtId="204" formatCode="#&quot; &quot;??/16"/>
    <numFmt numFmtId="205" formatCode="000000"/>
    <numFmt numFmtId="206" formatCode="&quot;€&quot;#,##0;\-&quot;€&quot;#,##0"/>
    <numFmt numFmtId="207" formatCode="&quot;€&quot;#,##0;[Red]\-&quot;€&quot;#,##0"/>
    <numFmt numFmtId="208" formatCode="&quot;€&quot;#,##0.00;\-&quot;€&quot;#,##0.00"/>
    <numFmt numFmtId="209" formatCode="&quot;€&quot;#,##0.00;[Red]\-&quot;€&quot;#,##0.00"/>
    <numFmt numFmtId="210" formatCode="_-&quot;€&quot;* #,##0_-;\-&quot;€&quot;* #,##0_-;_-&quot;€&quot;* &quot;-&quot;_-;_-@_-"/>
    <numFmt numFmtId="211" formatCode="_-* #,##0_-;\-* #,##0_-;_-* &quot;-&quot;_-;_-@_-"/>
    <numFmt numFmtId="212" formatCode="_-&quot;€&quot;* #,##0.00_-;\-&quot;€&quot;* #,##0.00_-;_-&quot;€&quot;* &quot;-&quot;??_-;_-@_-"/>
    <numFmt numFmtId="213" formatCode="_-* #,##0.00_-;\-* #,##0.00_-;_-* &quot;-&quot;??_-;_-@_-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0.0%"/>
    <numFmt numFmtId="223" formatCode="0.000"/>
  </numFmts>
  <fonts count="55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top"/>
    </xf>
    <xf numFmtId="196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96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196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96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top" wrapText="1"/>
    </xf>
    <xf numFmtId="196" fontId="11" fillId="0" borderId="12" xfId="0" applyNumberFormat="1" applyFont="1" applyFill="1" applyBorder="1" applyAlignment="1">
      <alignment horizontal="center" vertical="top" wrapText="1"/>
    </xf>
    <xf numFmtId="196" fontId="10" fillId="0" borderId="12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vertical="top" wrapText="1"/>
    </xf>
    <xf numFmtId="0" fontId="10" fillId="0" borderId="15" xfId="0" applyFont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11" fillId="0" borderId="14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196" fontId="11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vertical="top" wrapText="1"/>
    </xf>
    <xf numFmtId="196" fontId="51" fillId="0" borderId="12" xfId="0" applyNumberFormat="1" applyFont="1" applyFill="1" applyBorder="1" applyAlignment="1">
      <alignment horizontal="center" vertical="top" wrapText="1"/>
    </xf>
    <xf numFmtId="49" fontId="52" fillId="0" borderId="12" xfId="0" applyNumberFormat="1" applyFont="1" applyFill="1" applyBorder="1" applyAlignment="1">
      <alignment vertical="top" wrapText="1"/>
    </xf>
    <xf numFmtId="196" fontId="11" fillId="0" borderId="12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12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11" fillId="0" borderId="16" xfId="0" applyFont="1" applyFill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left" vertical="top" wrapText="1"/>
    </xf>
    <xf numFmtId="49" fontId="54" fillId="0" borderId="12" xfId="0" applyNumberFormat="1" applyFont="1" applyFill="1" applyBorder="1" applyAlignment="1">
      <alignment vertical="top" wrapText="1"/>
    </xf>
    <xf numFmtId="0" fontId="51" fillId="0" borderId="16" xfId="0" applyFont="1" applyFill="1" applyBorder="1" applyAlignment="1">
      <alignment vertical="top" wrapText="1"/>
    </xf>
    <xf numFmtId="196" fontId="51" fillId="0" borderId="16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wrapText="1"/>
    </xf>
    <xf numFmtId="0" fontId="51" fillId="0" borderId="2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/>
    </xf>
    <xf numFmtId="0" fontId="54" fillId="0" borderId="21" xfId="0" applyFont="1" applyFill="1" applyBorder="1" applyAlignment="1">
      <alignment horizontal="center" vertical="top"/>
    </xf>
    <xf numFmtId="0" fontId="54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top" wrapText="1"/>
    </xf>
    <xf numFmtId="0" fontId="52" fillId="0" borderId="2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0" fillId="0" borderId="16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21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12" xfId="0" applyNumberFormat="1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16" fontId="10" fillId="0" borderId="16" xfId="0" applyNumberFormat="1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vertical="top" wrapText="1"/>
    </xf>
    <xf numFmtId="16" fontId="10" fillId="0" borderId="21" xfId="0" applyNumberFormat="1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vertical="top" wrapText="1"/>
    </xf>
    <xf numFmtId="0" fontId="54" fillId="0" borderId="16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136" zoomScaleNormal="80" zoomScaleSheetLayoutView="136" zoomScalePageLayoutView="0" workbookViewId="0" topLeftCell="A1">
      <selection activeCell="B25" sqref="B25"/>
    </sheetView>
  </sheetViews>
  <sheetFormatPr defaultColWidth="9.00390625" defaultRowHeight="12.75"/>
  <cols>
    <col min="1" max="1" width="30.75390625" style="3" customWidth="1"/>
    <col min="2" max="2" width="25.375" style="3" customWidth="1"/>
    <col min="3" max="3" width="22.00390625" style="3" customWidth="1"/>
    <col min="4" max="4" width="22.375" style="3" customWidth="1"/>
    <col min="5" max="5" width="20.125" style="3" customWidth="1"/>
    <col min="6" max="6" width="1.37890625" style="3" hidden="1" customWidth="1"/>
    <col min="7" max="16384" width="9.125" style="3" customWidth="1"/>
  </cols>
  <sheetData>
    <row r="1" spans="1:4" ht="15.75">
      <c r="A1" s="2"/>
      <c r="B1" s="2"/>
      <c r="C1" s="2"/>
      <c r="D1" s="11" t="s">
        <v>120</v>
      </c>
    </row>
    <row r="2" spans="3:5" ht="12.75" customHeight="1">
      <c r="C2" s="54" t="s">
        <v>117</v>
      </c>
      <c r="D2" s="54"/>
      <c r="E2" s="54"/>
    </row>
    <row r="3" spans="2:5" ht="15.75">
      <c r="B3" s="3" t="s">
        <v>59</v>
      </c>
      <c r="C3" s="61" t="s">
        <v>112</v>
      </c>
      <c r="D3" s="61"/>
      <c r="E3" s="61"/>
    </row>
    <row r="4" spans="3:5" ht="15.75">
      <c r="C4" s="62"/>
      <c r="D4" s="62"/>
      <c r="E4" s="62"/>
    </row>
    <row r="6" spans="1:9" ht="15.75">
      <c r="A6" s="29" t="s">
        <v>121</v>
      </c>
      <c r="B6" s="29"/>
      <c r="C6" s="29"/>
      <c r="D6" s="29"/>
      <c r="E6" s="29"/>
      <c r="F6" s="29"/>
      <c r="G6" s="29"/>
      <c r="H6" s="29"/>
      <c r="I6" s="29"/>
    </row>
    <row r="7" spans="1:6" ht="18.75">
      <c r="A7" s="59" t="s">
        <v>2</v>
      </c>
      <c r="B7" s="59"/>
      <c r="C7" s="59"/>
      <c r="D7" s="59"/>
      <c r="E7" s="59"/>
      <c r="F7" s="59"/>
    </row>
    <row r="8" spans="1:6" ht="18.75">
      <c r="A8" s="59" t="s">
        <v>8</v>
      </c>
      <c r="B8" s="59"/>
      <c r="C8" s="59"/>
      <c r="D8" s="59"/>
      <c r="E8" s="59"/>
      <c r="F8" s="59"/>
    </row>
    <row r="9" ht="13.5" thickBot="1"/>
    <row r="10" spans="1:6" ht="18.75" customHeight="1" thickBot="1">
      <c r="A10" s="58" t="s">
        <v>4</v>
      </c>
      <c r="B10" s="60" t="s">
        <v>0</v>
      </c>
      <c r="C10" s="55" t="s">
        <v>1</v>
      </c>
      <c r="D10" s="56"/>
      <c r="E10" s="56"/>
      <c r="F10" s="57"/>
    </row>
    <row r="11" spans="1:5" ht="60" customHeight="1" thickBot="1">
      <c r="A11" s="58"/>
      <c r="B11" s="58"/>
      <c r="C11" s="13" t="s">
        <v>5</v>
      </c>
      <c r="D11" s="13" t="s">
        <v>7</v>
      </c>
      <c r="E11" s="13" t="s">
        <v>6</v>
      </c>
    </row>
    <row r="12" spans="1:5" ht="85.5" customHeight="1" thickBot="1">
      <c r="A12" s="7" t="s">
        <v>11</v>
      </c>
      <c r="B12" s="12">
        <f>'Додаток 2'!G94</f>
        <v>11143.2</v>
      </c>
      <c r="C12" s="12">
        <f>'Додаток 2'!H94</f>
        <v>4761.3</v>
      </c>
      <c r="D12" s="12">
        <f>'Додаток 2'!I94</f>
        <v>3276.7</v>
      </c>
      <c r="E12" s="12">
        <f>'Додаток 2'!J94</f>
        <v>3105.2</v>
      </c>
    </row>
    <row r="13" spans="1:5" ht="19.5" thickBot="1">
      <c r="A13" s="8" t="s">
        <v>3</v>
      </c>
      <c r="B13" s="12">
        <f>C13+D13+E13</f>
        <v>11143.2</v>
      </c>
      <c r="C13" s="12">
        <f>'Додаток 2'!H95</f>
        <v>4761.3</v>
      </c>
      <c r="D13" s="12">
        <f>'Додаток 2'!I95</f>
        <v>3276.7</v>
      </c>
      <c r="E13" s="12">
        <f>'Додаток 2'!J95</f>
        <v>3105.2</v>
      </c>
    </row>
    <row r="15" spans="1:2" ht="12.75">
      <c r="A15" s="4"/>
      <c r="B15" s="4"/>
    </row>
    <row r="16" spans="1:5" ht="15.75">
      <c r="A16" s="9" t="s">
        <v>9</v>
      </c>
      <c r="B16" s="1"/>
      <c r="E16" s="10" t="s">
        <v>10</v>
      </c>
    </row>
    <row r="17" spans="1:3" ht="12.75">
      <c r="A17" s="6"/>
      <c r="B17" s="6"/>
      <c r="C17" s="5"/>
    </row>
    <row r="18" spans="1:3" ht="12.75">
      <c r="A18" s="6"/>
      <c r="B18" s="6"/>
      <c r="C18" s="5"/>
    </row>
    <row r="19" spans="1:3" ht="12.75">
      <c r="A19" s="6"/>
      <c r="B19" s="6"/>
      <c r="C19" s="5"/>
    </row>
    <row r="20" spans="1:3" ht="12.75">
      <c r="A20" s="1"/>
      <c r="B20" s="1"/>
      <c r="C20" s="5"/>
    </row>
    <row r="21" spans="1:3" ht="12.75">
      <c r="A21" s="1"/>
      <c r="B21" s="1"/>
      <c r="C21" s="5"/>
    </row>
    <row r="22" spans="1:3" ht="12.75">
      <c r="A22" s="1"/>
      <c r="B22" s="1"/>
      <c r="C22" s="5"/>
    </row>
    <row r="23" spans="1:3" ht="12.75">
      <c r="A23" s="1"/>
      <c r="B23" s="1"/>
      <c r="C23" s="5"/>
    </row>
    <row r="24" spans="1:3" ht="12.75">
      <c r="A24" s="1"/>
      <c r="B24" s="1"/>
      <c r="C24" s="5"/>
    </row>
    <row r="25" spans="1:3" ht="12.75">
      <c r="A25" s="1"/>
      <c r="B25" s="1"/>
      <c r="C25" s="5"/>
    </row>
    <row r="26" spans="1:3" ht="12.75">
      <c r="A26" s="6"/>
      <c r="B26" s="6"/>
      <c r="C26" s="5"/>
    </row>
    <row r="27" spans="1:2" ht="12.75">
      <c r="A27" s="1"/>
      <c r="B27" s="1"/>
    </row>
  </sheetData>
  <sheetProtection/>
  <mergeCells count="8">
    <mergeCell ref="C2:E2"/>
    <mergeCell ref="C10:F10"/>
    <mergeCell ref="A10:A11"/>
    <mergeCell ref="A7:F7"/>
    <mergeCell ref="A8:F8"/>
    <mergeCell ref="B10:B11"/>
    <mergeCell ref="C3:E3"/>
    <mergeCell ref="C4:E4"/>
  </mergeCells>
  <printOptions/>
  <pageMargins left="0.7480314960629921" right="0.35433070866141736" top="0.7086614173228347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tabSelected="1" view="pageBreakPreview" zoomScale="60" zoomScaleNormal="87" workbookViewId="0" topLeftCell="A10">
      <selection activeCell="E83" sqref="E83:E86"/>
    </sheetView>
  </sheetViews>
  <sheetFormatPr defaultColWidth="9.00390625" defaultRowHeight="12.75"/>
  <cols>
    <col min="1" max="1" width="21.375" style="0" customWidth="1"/>
    <col min="2" max="2" width="41.125" style="42" customWidth="1"/>
    <col min="3" max="3" width="23.75390625" style="0" customWidth="1"/>
    <col min="4" max="4" width="32.25390625" style="0" customWidth="1"/>
    <col min="5" max="5" width="22.375" style="0" customWidth="1"/>
    <col min="6" max="6" width="23.625" style="0" customWidth="1"/>
    <col min="7" max="7" width="14.625" style="0" customWidth="1"/>
    <col min="8" max="8" width="15.375" style="0" customWidth="1"/>
    <col min="9" max="9" width="12.625" style="0" customWidth="1"/>
    <col min="10" max="10" width="10.375" style="0" customWidth="1"/>
    <col min="11" max="11" width="18.75390625" style="0" customWidth="1"/>
  </cols>
  <sheetData>
    <row r="1" spans="1:12" ht="20.25">
      <c r="A1" s="16"/>
      <c r="B1" s="41"/>
      <c r="C1" s="16"/>
      <c r="D1" s="16"/>
      <c r="E1" s="16"/>
      <c r="F1" s="16"/>
      <c r="G1" s="16"/>
      <c r="H1" s="16"/>
      <c r="I1" s="17"/>
      <c r="J1" s="17"/>
      <c r="K1" s="17"/>
      <c r="L1" s="16"/>
    </row>
    <row r="2" spans="1:16" ht="20.25">
      <c r="A2" s="16"/>
      <c r="B2" s="41"/>
      <c r="C2" s="16"/>
      <c r="D2" s="16"/>
      <c r="E2" s="16"/>
      <c r="F2" s="16"/>
      <c r="G2" s="16"/>
      <c r="H2" s="16"/>
      <c r="I2" s="84" t="s">
        <v>119</v>
      </c>
      <c r="J2" s="84"/>
      <c r="K2" s="84"/>
      <c r="L2" s="16"/>
      <c r="M2" s="14"/>
      <c r="N2" s="14"/>
      <c r="O2" s="14"/>
      <c r="P2" s="14"/>
    </row>
    <row r="3" spans="1:16" ht="25.5" customHeight="1">
      <c r="A3" s="16"/>
      <c r="B3" s="41"/>
      <c r="C3" s="16"/>
      <c r="D3" s="16"/>
      <c r="E3" s="16"/>
      <c r="F3" s="16"/>
      <c r="G3" s="16"/>
      <c r="H3" s="95" t="s">
        <v>118</v>
      </c>
      <c r="I3" s="96"/>
      <c r="J3" s="96"/>
      <c r="K3" s="96"/>
      <c r="L3" s="16"/>
      <c r="M3" s="14"/>
      <c r="N3" s="14"/>
      <c r="O3" s="14"/>
      <c r="P3" s="14"/>
    </row>
    <row r="4" spans="1:16" ht="17.25" customHeight="1">
      <c r="A4" s="16"/>
      <c r="B4" s="41"/>
      <c r="C4" s="16"/>
      <c r="D4" s="16"/>
      <c r="E4" s="16"/>
      <c r="F4" s="16"/>
      <c r="G4" s="16"/>
      <c r="H4" s="51" t="s">
        <v>128</v>
      </c>
      <c r="I4" s="51"/>
      <c r="J4" s="51"/>
      <c r="K4" s="51"/>
      <c r="L4" s="51"/>
      <c r="M4" s="14"/>
      <c r="N4" s="14"/>
      <c r="O4" s="14"/>
      <c r="P4" s="14"/>
    </row>
    <row r="5" spans="1:16" ht="22.5" customHeight="1">
      <c r="A5" s="16"/>
      <c r="K5" s="16"/>
      <c r="L5" s="16"/>
      <c r="M5" s="14"/>
      <c r="N5" s="14"/>
      <c r="O5" s="14"/>
      <c r="P5" s="14"/>
    </row>
    <row r="6" spans="1:16" ht="26.25" customHeight="1">
      <c r="A6" s="16"/>
      <c r="B6" s="45" t="s">
        <v>122</v>
      </c>
      <c r="C6" s="18"/>
      <c r="D6" s="18"/>
      <c r="E6" s="18"/>
      <c r="F6" s="18"/>
      <c r="G6" s="18"/>
      <c r="H6" s="18"/>
      <c r="I6" s="18"/>
      <c r="J6" s="18"/>
      <c r="K6" s="18"/>
      <c r="L6" s="16"/>
      <c r="M6" s="14"/>
      <c r="N6" s="14"/>
      <c r="O6" s="14"/>
      <c r="P6" s="14"/>
    </row>
    <row r="7" spans="1:16" ht="51" customHeight="1" thickBot="1">
      <c r="A7" s="17"/>
      <c r="B7" s="85" t="s">
        <v>12</v>
      </c>
      <c r="C7" s="85"/>
      <c r="D7" s="85"/>
      <c r="E7" s="85"/>
      <c r="F7" s="85"/>
      <c r="G7" s="85"/>
      <c r="H7" s="85"/>
      <c r="I7" s="85"/>
      <c r="J7" s="85"/>
      <c r="K7" s="85"/>
      <c r="L7" s="16"/>
      <c r="M7" s="14"/>
      <c r="N7" s="14"/>
      <c r="O7" s="14"/>
      <c r="P7" s="14"/>
    </row>
    <row r="8" spans="1:16" ht="21" hidden="1" thickBot="1">
      <c r="A8" s="16"/>
      <c r="B8" s="41"/>
      <c r="C8" s="16"/>
      <c r="D8" s="16"/>
      <c r="E8" s="16"/>
      <c r="F8" s="16"/>
      <c r="G8" s="16"/>
      <c r="H8" s="16"/>
      <c r="I8" s="16"/>
      <c r="J8" s="16"/>
      <c r="K8" s="16"/>
      <c r="L8" s="16"/>
      <c r="M8" s="14"/>
      <c r="N8" s="14"/>
      <c r="O8" s="14"/>
      <c r="P8" s="14"/>
    </row>
    <row r="9" spans="1:16" ht="45" customHeight="1" thickTop="1">
      <c r="A9" s="70" t="s">
        <v>13</v>
      </c>
      <c r="B9" s="72" t="s">
        <v>14</v>
      </c>
      <c r="C9" s="75" t="s">
        <v>15</v>
      </c>
      <c r="D9" s="75" t="s">
        <v>16</v>
      </c>
      <c r="E9" s="75" t="s">
        <v>17</v>
      </c>
      <c r="F9" s="75" t="s">
        <v>4</v>
      </c>
      <c r="G9" s="86" t="s">
        <v>18</v>
      </c>
      <c r="H9" s="87"/>
      <c r="I9" s="87"/>
      <c r="J9" s="88"/>
      <c r="K9" s="89" t="s">
        <v>19</v>
      </c>
      <c r="L9" s="16"/>
      <c r="M9" s="14"/>
      <c r="N9" s="14"/>
      <c r="O9" s="14"/>
      <c r="P9" s="14"/>
    </row>
    <row r="10" spans="1:16" ht="24" customHeight="1">
      <c r="A10" s="71"/>
      <c r="B10" s="73"/>
      <c r="C10" s="76"/>
      <c r="D10" s="76"/>
      <c r="E10" s="76"/>
      <c r="F10" s="76"/>
      <c r="G10" s="92" t="s">
        <v>20</v>
      </c>
      <c r="H10" s="93"/>
      <c r="I10" s="93"/>
      <c r="J10" s="94"/>
      <c r="K10" s="90"/>
      <c r="L10" s="16"/>
      <c r="M10" s="14"/>
      <c r="N10" s="14"/>
      <c r="O10" s="14"/>
      <c r="P10" s="14"/>
    </row>
    <row r="11" spans="1:16" ht="31.5" customHeight="1">
      <c r="A11" s="71"/>
      <c r="B11" s="74"/>
      <c r="C11" s="77"/>
      <c r="D11" s="77"/>
      <c r="E11" s="77"/>
      <c r="F11" s="77"/>
      <c r="G11" s="19" t="s">
        <v>21</v>
      </c>
      <c r="H11" s="19">
        <v>2021</v>
      </c>
      <c r="I11" s="19">
        <v>2022</v>
      </c>
      <c r="J11" s="19">
        <v>2023</v>
      </c>
      <c r="K11" s="91"/>
      <c r="L11" s="16"/>
      <c r="M11" s="14"/>
      <c r="N11" s="14"/>
      <c r="O11" s="14"/>
      <c r="P11" s="14"/>
    </row>
    <row r="12" spans="1:16" ht="20.25">
      <c r="A12" s="19">
        <v>1</v>
      </c>
      <c r="B12" s="43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20">
        <v>11</v>
      </c>
      <c r="L12" s="16"/>
      <c r="M12" s="14"/>
      <c r="N12" s="14"/>
      <c r="O12" s="14"/>
      <c r="P12" s="14"/>
    </row>
    <row r="13" spans="1:16" ht="20.25">
      <c r="A13" s="129" t="s">
        <v>22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21"/>
      <c r="M13" s="14"/>
      <c r="N13" s="14"/>
      <c r="O13" s="14"/>
      <c r="P13" s="14"/>
    </row>
    <row r="14" spans="1:16" ht="54" customHeight="1">
      <c r="A14" s="103" t="s">
        <v>123</v>
      </c>
      <c r="B14" s="130" t="s">
        <v>124</v>
      </c>
      <c r="C14" s="80" t="s">
        <v>23</v>
      </c>
      <c r="D14" s="82" t="s">
        <v>71</v>
      </c>
      <c r="E14" s="97"/>
      <c r="F14" s="22" t="s">
        <v>25</v>
      </c>
      <c r="G14" s="23">
        <f>H14+I14+J14</f>
        <v>600</v>
      </c>
      <c r="H14" s="23">
        <v>300</v>
      </c>
      <c r="I14" s="23">
        <v>200</v>
      </c>
      <c r="J14" s="23">
        <v>100</v>
      </c>
      <c r="K14" s="78" t="s">
        <v>26</v>
      </c>
      <c r="L14" s="16"/>
      <c r="M14" s="14"/>
      <c r="N14" s="14"/>
      <c r="O14" s="14"/>
      <c r="P14" s="14"/>
    </row>
    <row r="15" spans="1:16" ht="76.5" customHeight="1">
      <c r="A15" s="104"/>
      <c r="B15" s="131"/>
      <c r="C15" s="81"/>
      <c r="D15" s="83"/>
      <c r="E15" s="98"/>
      <c r="F15" s="32" t="s">
        <v>27</v>
      </c>
      <c r="G15" s="23">
        <f aca="true" t="shared" si="0" ref="G15:G29">H15+I15+J15</f>
        <v>600</v>
      </c>
      <c r="H15" s="24">
        <v>300</v>
      </c>
      <c r="I15" s="24">
        <v>200</v>
      </c>
      <c r="J15" s="24">
        <v>100</v>
      </c>
      <c r="K15" s="79"/>
      <c r="L15" s="16"/>
      <c r="M15" s="14"/>
      <c r="N15" s="14"/>
      <c r="O15" s="14"/>
      <c r="P15" s="14"/>
    </row>
    <row r="16" spans="1:16" ht="76.5" customHeight="1">
      <c r="A16" s="104"/>
      <c r="B16" s="110" t="s">
        <v>67</v>
      </c>
      <c r="C16" s="80" t="s">
        <v>23</v>
      </c>
      <c r="D16" s="82" t="s">
        <v>72</v>
      </c>
      <c r="E16" s="100"/>
      <c r="F16" s="22" t="s">
        <v>25</v>
      </c>
      <c r="G16" s="23">
        <f t="shared" si="0"/>
        <v>366</v>
      </c>
      <c r="H16" s="23">
        <v>141</v>
      </c>
      <c r="I16" s="23">
        <v>120</v>
      </c>
      <c r="J16" s="23">
        <v>105</v>
      </c>
      <c r="K16" s="78" t="s">
        <v>33</v>
      </c>
      <c r="L16" s="16"/>
      <c r="M16" s="14"/>
      <c r="N16" s="14"/>
      <c r="O16" s="14"/>
      <c r="P16" s="14"/>
    </row>
    <row r="17" spans="1:16" ht="76.5" customHeight="1">
      <c r="A17" s="104"/>
      <c r="B17" s="130"/>
      <c r="C17" s="81"/>
      <c r="D17" s="83"/>
      <c r="E17" s="101"/>
      <c r="F17" s="31" t="s">
        <v>27</v>
      </c>
      <c r="G17" s="23">
        <f t="shared" si="0"/>
        <v>366</v>
      </c>
      <c r="H17" s="24">
        <v>141</v>
      </c>
      <c r="I17" s="24">
        <v>120</v>
      </c>
      <c r="J17" s="23">
        <v>105</v>
      </c>
      <c r="K17" s="79"/>
      <c r="L17" s="16"/>
      <c r="M17" s="14"/>
      <c r="N17" s="14"/>
      <c r="O17" s="14"/>
      <c r="P17" s="14"/>
    </row>
    <row r="18" spans="1:16" ht="76.5" customHeight="1">
      <c r="A18" s="104"/>
      <c r="B18" s="110" t="s">
        <v>68</v>
      </c>
      <c r="C18" s="80" t="s">
        <v>23</v>
      </c>
      <c r="D18" s="82" t="s">
        <v>65</v>
      </c>
      <c r="E18" s="100"/>
      <c r="F18" s="22" t="s">
        <v>25</v>
      </c>
      <c r="G18" s="23">
        <f t="shared" si="0"/>
        <v>5</v>
      </c>
      <c r="H18" s="23">
        <v>5</v>
      </c>
      <c r="I18" s="23">
        <v>0</v>
      </c>
      <c r="J18" s="23">
        <v>0</v>
      </c>
      <c r="K18" s="78" t="s">
        <v>34</v>
      </c>
      <c r="L18" s="16"/>
      <c r="M18" s="14"/>
      <c r="N18" s="14"/>
      <c r="O18" s="14"/>
      <c r="P18" s="14"/>
    </row>
    <row r="19" spans="1:16" ht="76.5" customHeight="1">
      <c r="A19" s="104"/>
      <c r="B19" s="130"/>
      <c r="C19" s="81"/>
      <c r="D19" s="83"/>
      <c r="E19" s="101"/>
      <c r="F19" s="31" t="s">
        <v>27</v>
      </c>
      <c r="G19" s="23">
        <f t="shared" si="0"/>
        <v>5</v>
      </c>
      <c r="H19" s="24">
        <v>5</v>
      </c>
      <c r="I19" s="24">
        <v>0</v>
      </c>
      <c r="J19" s="24">
        <v>0</v>
      </c>
      <c r="K19" s="79"/>
      <c r="L19" s="16"/>
      <c r="M19" s="14"/>
      <c r="N19" s="14"/>
      <c r="O19" s="14"/>
      <c r="P19" s="14"/>
    </row>
    <row r="20" spans="1:16" ht="89.25" customHeight="1">
      <c r="A20" s="104"/>
      <c r="B20" s="130" t="s">
        <v>69</v>
      </c>
      <c r="C20" s="80" t="s">
        <v>23</v>
      </c>
      <c r="D20" s="82" t="s">
        <v>65</v>
      </c>
      <c r="E20" s="100"/>
      <c r="F20" s="22" t="s">
        <v>25</v>
      </c>
      <c r="G20" s="23">
        <f t="shared" si="0"/>
        <v>94</v>
      </c>
      <c r="H20" s="23">
        <v>32</v>
      </c>
      <c r="I20" s="23">
        <v>31</v>
      </c>
      <c r="J20" s="23">
        <v>31</v>
      </c>
      <c r="K20" s="78" t="s">
        <v>34</v>
      </c>
      <c r="L20" s="16"/>
      <c r="M20" s="14"/>
      <c r="N20" s="14"/>
      <c r="O20" s="14"/>
      <c r="P20" s="14"/>
    </row>
    <row r="21" spans="1:16" ht="96.75" customHeight="1">
      <c r="A21" s="104"/>
      <c r="B21" s="131"/>
      <c r="C21" s="81"/>
      <c r="D21" s="83"/>
      <c r="E21" s="101"/>
      <c r="F21" s="31" t="s">
        <v>27</v>
      </c>
      <c r="G21" s="23">
        <f t="shared" si="0"/>
        <v>94</v>
      </c>
      <c r="H21" s="24">
        <v>32</v>
      </c>
      <c r="I21" s="24">
        <v>31</v>
      </c>
      <c r="J21" s="24">
        <v>31</v>
      </c>
      <c r="K21" s="79"/>
      <c r="L21" s="16"/>
      <c r="M21" s="14"/>
      <c r="N21" s="14"/>
      <c r="O21" s="14"/>
      <c r="P21" s="14"/>
    </row>
    <row r="22" spans="1:16" ht="76.5" customHeight="1">
      <c r="A22" s="104"/>
      <c r="B22" s="130" t="s">
        <v>81</v>
      </c>
      <c r="C22" s="80" t="s">
        <v>23</v>
      </c>
      <c r="D22" s="82" t="s">
        <v>65</v>
      </c>
      <c r="E22" s="100"/>
      <c r="F22" s="35" t="s">
        <v>25</v>
      </c>
      <c r="G22" s="23">
        <f t="shared" si="0"/>
        <v>0</v>
      </c>
      <c r="H22" s="33">
        <v>0</v>
      </c>
      <c r="I22" s="33">
        <v>0</v>
      </c>
      <c r="J22" s="33">
        <v>0</v>
      </c>
      <c r="K22" s="78" t="s">
        <v>55</v>
      </c>
      <c r="L22" s="16"/>
      <c r="M22" s="14"/>
      <c r="N22" s="14"/>
      <c r="O22" s="14"/>
      <c r="P22" s="14"/>
    </row>
    <row r="23" spans="1:16" ht="76.5" customHeight="1">
      <c r="A23" s="105"/>
      <c r="B23" s="131"/>
      <c r="C23" s="81"/>
      <c r="D23" s="83"/>
      <c r="E23" s="101"/>
      <c r="F23" s="34" t="s">
        <v>27</v>
      </c>
      <c r="G23" s="23">
        <f t="shared" si="0"/>
        <v>0</v>
      </c>
      <c r="H23" s="33">
        <v>0</v>
      </c>
      <c r="I23" s="33">
        <v>0</v>
      </c>
      <c r="J23" s="33">
        <v>0</v>
      </c>
      <c r="K23" s="79"/>
      <c r="L23" s="16"/>
      <c r="M23" s="14"/>
      <c r="N23" s="14"/>
      <c r="O23" s="14"/>
      <c r="P23" s="14"/>
    </row>
    <row r="24" spans="1:16" ht="20.25" customHeight="1">
      <c r="A24" s="103" t="s">
        <v>28</v>
      </c>
      <c r="B24" s="130" t="s">
        <v>63</v>
      </c>
      <c r="C24" s="80" t="s">
        <v>23</v>
      </c>
      <c r="D24" s="82" t="s">
        <v>73</v>
      </c>
      <c r="E24" s="117" t="s">
        <v>29</v>
      </c>
      <c r="F24" s="22" t="s">
        <v>25</v>
      </c>
      <c r="G24" s="23">
        <f t="shared" si="0"/>
        <v>132.7</v>
      </c>
      <c r="H24" s="23">
        <v>42</v>
      </c>
      <c r="I24" s="23">
        <v>46.7</v>
      </c>
      <c r="J24" s="23">
        <v>44</v>
      </c>
      <c r="K24" s="82" t="s">
        <v>30</v>
      </c>
      <c r="L24" s="16"/>
      <c r="M24" s="14"/>
      <c r="N24" s="14"/>
      <c r="O24" s="14"/>
      <c r="P24" s="14"/>
    </row>
    <row r="25" spans="1:16" ht="95.25" customHeight="1">
      <c r="A25" s="104"/>
      <c r="B25" s="132"/>
      <c r="C25" s="102"/>
      <c r="D25" s="99"/>
      <c r="E25" s="118"/>
      <c r="F25" s="32" t="s">
        <v>27</v>
      </c>
      <c r="G25" s="23">
        <f t="shared" si="0"/>
        <v>132.7</v>
      </c>
      <c r="H25" s="24">
        <v>42</v>
      </c>
      <c r="I25" s="24">
        <v>46.7</v>
      </c>
      <c r="J25" s="24">
        <v>44</v>
      </c>
      <c r="K25" s="99"/>
      <c r="L25" s="16"/>
      <c r="M25" s="14"/>
      <c r="N25" s="14"/>
      <c r="O25" s="14"/>
      <c r="P25" s="14"/>
    </row>
    <row r="26" spans="1:16" ht="116.25" customHeight="1">
      <c r="A26" s="104"/>
      <c r="B26" s="133" t="s">
        <v>113</v>
      </c>
      <c r="C26" s="69" t="s">
        <v>52</v>
      </c>
      <c r="D26" s="67" t="s">
        <v>74</v>
      </c>
      <c r="E26" s="52"/>
      <c r="F26" s="47" t="s">
        <v>25</v>
      </c>
      <c r="G26" s="23">
        <f t="shared" si="0"/>
        <v>500</v>
      </c>
      <c r="H26" s="33">
        <v>70</v>
      </c>
      <c r="I26" s="33">
        <v>200</v>
      </c>
      <c r="J26" s="33">
        <v>230</v>
      </c>
      <c r="K26" s="117"/>
      <c r="L26" s="16"/>
      <c r="M26" s="14"/>
      <c r="N26" s="14"/>
      <c r="O26" s="14"/>
      <c r="P26" s="14"/>
    </row>
    <row r="27" spans="1:16" ht="141" customHeight="1">
      <c r="A27" s="104"/>
      <c r="B27" s="133"/>
      <c r="C27" s="69"/>
      <c r="D27" s="67"/>
      <c r="E27" s="53"/>
      <c r="F27" s="31" t="s">
        <v>27</v>
      </c>
      <c r="G27" s="23">
        <f t="shared" si="0"/>
        <v>500</v>
      </c>
      <c r="H27" s="24">
        <v>70</v>
      </c>
      <c r="I27" s="24">
        <v>200</v>
      </c>
      <c r="J27" s="24">
        <v>230</v>
      </c>
      <c r="K27" s="118"/>
      <c r="L27" s="16"/>
      <c r="M27" s="14"/>
      <c r="N27" s="14"/>
      <c r="O27" s="14"/>
      <c r="P27" s="14"/>
    </row>
    <row r="28" spans="1:16" ht="42.75" customHeight="1">
      <c r="A28" s="104"/>
      <c r="B28" s="130" t="s">
        <v>70</v>
      </c>
      <c r="C28" s="80" t="s">
        <v>23</v>
      </c>
      <c r="D28" s="82" t="s">
        <v>65</v>
      </c>
      <c r="E28" s="117" t="s">
        <v>31</v>
      </c>
      <c r="F28" s="22" t="s">
        <v>25</v>
      </c>
      <c r="G28" s="23">
        <f t="shared" si="0"/>
        <v>321</v>
      </c>
      <c r="H28" s="23">
        <v>181</v>
      </c>
      <c r="I28" s="23">
        <v>140</v>
      </c>
      <c r="J28" s="23">
        <v>0</v>
      </c>
      <c r="K28" s="82" t="s">
        <v>32</v>
      </c>
      <c r="L28" s="16"/>
      <c r="M28" s="14"/>
      <c r="N28" s="14"/>
      <c r="O28" s="14"/>
      <c r="P28" s="14"/>
    </row>
    <row r="29" spans="1:16" ht="80.25" customHeight="1">
      <c r="A29" s="105"/>
      <c r="B29" s="132"/>
      <c r="C29" s="102"/>
      <c r="D29" s="99"/>
      <c r="E29" s="118"/>
      <c r="F29" s="32" t="s">
        <v>27</v>
      </c>
      <c r="G29" s="23">
        <f t="shared" si="0"/>
        <v>321</v>
      </c>
      <c r="H29" s="24">
        <v>181</v>
      </c>
      <c r="I29" s="24">
        <v>140</v>
      </c>
      <c r="J29" s="24">
        <v>0</v>
      </c>
      <c r="K29" s="99"/>
      <c r="L29" s="16"/>
      <c r="M29" s="14"/>
      <c r="N29" s="14"/>
      <c r="O29" s="14"/>
      <c r="P29" s="14"/>
    </row>
    <row r="30" spans="1:16" ht="20.25" customHeight="1">
      <c r="A30" s="123" t="s">
        <v>35</v>
      </c>
      <c r="B30" s="124"/>
      <c r="C30" s="124"/>
      <c r="D30" s="124"/>
      <c r="E30" s="125"/>
      <c r="F30" s="22" t="s">
        <v>25</v>
      </c>
      <c r="G30" s="23">
        <f aca="true" t="shared" si="1" ref="G30:J31">G14+G16+G18+G20+G22+G24+G26+G28</f>
        <v>2018.7</v>
      </c>
      <c r="H30" s="23">
        <f t="shared" si="1"/>
        <v>771</v>
      </c>
      <c r="I30" s="23">
        <f t="shared" si="1"/>
        <v>737.7</v>
      </c>
      <c r="J30" s="23">
        <f t="shared" si="1"/>
        <v>510</v>
      </c>
      <c r="K30" s="117"/>
      <c r="L30" s="16"/>
      <c r="M30" s="14"/>
      <c r="N30" s="14"/>
      <c r="O30" s="14"/>
      <c r="P30" s="14"/>
    </row>
    <row r="31" spans="1:16" ht="102.75" customHeight="1">
      <c r="A31" s="126"/>
      <c r="B31" s="127"/>
      <c r="C31" s="127"/>
      <c r="D31" s="127"/>
      <c r="E31" s="128"/>
      <c r="F31" s="31" t="s">
        <v>27</v>
      </c>
      <c r="G31" s="23">
        <f t="shared" si="1"/>
        <v>2018.7</v>
      </c>
      <c r="H31" s="23">
        <f t="shared" si="1"/>
        <v>771</v>
      </c>
      <c r="I31" s="23">
        <f t="shared" si="1"/>
        <v>737.7</v>
      </c>
      <c r="J31" s="23">
        <f t="shared" si="1"/>
        <v>510</v>
      </c>
      <c r="K31" s="118"/>
      <c r="L31" s="16"/>
      <c r="M31" s="14"/>
      <c r="N31" s="14"/>
      <c r="O31" s="14"/>
      <c r="P31" s="14"/>
    </row>
    <row r="32" spans="1:16" ht="20.25">
      <c r="A32" s="134" t="s">
        <v>36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  <c r="L32" s="27"/>
      <c r="M32" s="14"/>
      <c r="N32" s="14"/>
      <c r="O32" s="14"/>
      <c r="P32" s="14"/>
    </row>
    <row r="33" spans="1:16" ht="20.25" customHeight="1">
      <c r="A33" s="64" t="s">
        <v>82</v>
      </c>
      <c r="B33" s="130" t="s">
        <v>83</v>
      </c>
      <c r="C33" s="69" t="s">
        <v>23</v>
      </c>
      <c r="D33" s="67" t="s">
        <v>75</v>
      </c>
      <c r="E33" s="137" t="s">
        <v>62</v>
      </c>
      <c r="F33" s="22" t="s">
        <v>25</v>
      </c>
      <c r="G33" s="23">
        <f>H33+I33+J33</f>
        <v>986.0999999999999</v>
      </c>
      <c r="H33" s="23">
        <v>276.9</v>
      </c>
      <c r="I33" s="23">
        <v>310.5</v>
      </c>
      <c r="J33" s="23">
        <v>398.7</v>
      </c>
      <c r="K33" s="67" t="s">
        <v>37</v>
      </c>
      <c r="L33" s="17"/>
      <c r="M33" s="14"/>
      <c r="N33" s="14"/>
      <c r="O33" s="14"/>
      <c r="P33" s="14"/>
    </row>
    <row r="34" spans="1:16" ht="93.75">
      <c r="A34" s="65"/>
      <c r="B34" s="132"/>
      <c r="C34" s="69"/>
      <c r="D34" s="67"/>
      <c r="E34" s="138"/>
      <c r="F34" s="31" t="s">
        <v>27</v>
      </c>
      <c r="G34" s="23">
        <f aca="true" t="shared" si="2" ref="G34:G42">H34+I34+J34</f>
        <v>986.0999999999999</v>
      </c>
      <c r="H34" s="23">
        <v>276.9</v>
      </c>
      <c r="I34" s="23">
        <v>310.5</v>
      </c>
      <c r="J34" s="23">
        <v>398.7</v>
      </c>
      <c r="K34" s="67"/>
      <c r="L34" s="17"/>
      <c r="M34" s="14"/>
      <c r="N34" s="14"/>
      <c r="O34" s="14"/>
      <c r="P34" s="14"/>
    </row>
    <row r="35" spans="1:16" ht="20.25">
      <c r="A35" s="65"/>
      <c r="B35" s="130" t="s">
        <v>84</v>
      </c>
      <c r="C35" s="69" t="s">
        <v>23</v>
      </c>
      <c r="D35" s="67" t="s">
        <v>75</v>
      </c>
      <c r="E35" s="139"/>
      <c r="F35" s="22" t="s">
        <v>25</v>
      </c>
      <c r="G35" s="23">
        <f t="shared" si="2"/>
        <v>578.2</v>
      </c>
      <c r="H35" s="23">
        <v>175.5</v>
      </c>
      <c r="I35" s="23">
        <v>150</v>
      </c>
      <c r="J35" s="23">
        <v>252.7</v>
      </c>
      <c r="K35" s="67" t="s">
        <v>37</v>
      </c>
      <c r="L35" s="17"/>
      <c r="M35" s="14"/>
      <c r="N35" s="14"/>
      <c r="O35" s="14"/>
      <c r="P35" s="14"/>
    </row>
    <row r="36" spans="1:16" ht="93.75">
      <c r="A36" s="65"/>
      <c r="B36" s="132"/>
      <c r="C36" s="69"/>
      <c r="D36" s="67"/>
      <c r="E36" s="139"/>
      <c r="F36" s="31" t="s">
        <v>27</v>
      </c>
      <c r="G36" s="23">
        <f t="shared" si="2"/>
        <v>578.2</v>
      </c>
      <c r="H36" s="23">
        <v>175.5</v>
      </c>
      <c r="I36" s="23">
        <v>150</v>
      </c>
      <c r="J36" s="23">
        <v>252.7</v>
      </c>
      <c r="K36" s="67"/>
      <c r="L36" s="17"/>
      <c r="M36" s="14"/>
      <c r="N36" s="14"/>
      <c r="O36" s="14"/>
      <c r="P36" s="14"/>
    </row>
    <row r="37" spans="1:11" ht="62.25" customHeight="1">
      <c r="A37" s="65"/>
      <c r="B37" s="130" t="s">
        <v>85</v>
      </c>
      <c r="C37" s="80" t="s">
        <v>23</v>
      </c>
      <c r="D37" s="82" t="s">
        <v>75</v>
      </c>
      <c r="E37" s="121"/>
      <c r="F37" s="36" t="s">
        <v>25</v>
      </c>
      <c r="G37" s="23">
        <f t="shared" si="2"/>
        <v>135</v>
      </c>
      <c r="H37" s="23">
        <v>70</v>
      </c>
      <c r="I37" s="23">
        <v>45</v>
      </c>
      <c r="J37" s="23">
        <v>20</v>
      </c>
      <c r="K37" s="67" t="s">
        <v>37</v>
      </c>
    </row>
    <row r="38" spans="1:16" ht="111.75" customHeight="1">
      <c r="A38" s="65"/>
      <c r="B38" s="132"/>
      <c r="C38" s="102"/>
      <c r="D38" s="99"/>
      <c r="E38" s="122"/>
      <c r="F38" s="32" t="s">
        <v>27</v>
      </c>
      <c r="G38" s="23">
        <f t="shared" si="2"/>
        <v>135</v>
      </c>
      <c r="H38" s="23">
        <v>70</v>
      </c>
      <c r="I38" s="23">
        <v>45</v>
      </c>
      <c r="J38" s="23">
        <v>20</v>
      </c>
      <c r="K38" s="67"/>
      <c r="L38" s="16"/>
      <c r="M38" s="14"/>
      <c r="N38" s="14"/>
      <c r="O38" s="14"/>
      <c r="P38" s="14"/>
    </row>
    <row r="39" spans="1:16" ht="36" customHeight="1">
      <c r="A39" s="65"/>
      <c r="B39" s="130" t="s">
        <v>86</v>
      </c>
      <c r="C39" s="69" t="s">
        <v>23</v>
      </c>
      <c r="D39" s="67" t="s">
        <v>75</v>
      </c>
      <c r="E39" s="140"/>
      <c r="F39" s="22" t="s">
        <v>25</v>
      </c>
      <c r="G39" s="23">
        <f t="shared" si="2"/>
        <v>54.3</v>
      </c>
      <c r="H39" s="23">
        <v>14.5</v>
      </c>
      <c r="I39" s="23">
        <v>19</v>
      </c>
      <c r="J39" s="23">
        <v>20.8</v>
      </c>
      <c r="K39" s="82" t="s">
        <v>38</v>
      </c>
      <c r="L39" s="16"/>
      <c r="M39" s="14"/>
      <c r="N39" s="14"/>
      <c r="O39" s="14"/>
      <c r="P39" s="14"/>
    </row>
    <row r="40" spans="1:16" ht="85.5" customHeight="1">
      <c r="A40" s="65"/>
      <c r="B40" s="131"/>
      <c r="C40" s="69"/>
      <c r="D40" s="67"/>
      <c r="E40" s="141"/>
      <c r="F40" s="32" t="s">
        <v>27</v>
      </c>
      <c r="G40" s="23">
        <f t="shared" si="2"/>
        <v>54.3</v>
      </c>
      <c r="H40" s="23">
        <v>14.5</v>
      </c>
      <c r="I40" s="23">
        <v>19</v>
      </c>
      <c r="J40" s="23">
        <v>20.8</v>
      </c>
      <c r="K40" s="99"/>
      <c r="L40" s="16"/>
      <c r="M40" s="14"/>
      <c r="N40" s="14"/>
      <c r="O40" s="14"/>
      <c r="P40" s="14"/>
    </row>
    <row r="41" spans="1:16" ht="45" customHeight="1">
      <c r="A41" s="65"/>
      <c r="B41" s="110" t="s">
        <v>87</v>
      </c>
      <c r="C41" s="69" t="s">
        <v>23</v>
      </c>
      <c r="D41" s="67" t="s">
        <v>75</v>
      </c>
      <c r="E41" s="140"/>
      <c r="F41" s="22" t="s">
        <v>25</v>
      </c>
      <c r="G41" s="23">
        <f t="shared" si="2"/>
        <v>19.5</v>
      </c>
      <c r="H41" s="23">
        <v>7.5</v>
      </c>
      <c r="I41" s="23">
        <v>6</v>
      </c>
      <c r="J41" s="23">
        <v>6</v>
      </c>
      <c r="K41" s="82" t="s">
        <v>39</v>
      </c>
      <c r="L41" s="16"/>
      <c r="M41" s="14"/>
      <c r="N41" s="14"/>
      <c r="O41" s="14"/>
      <c r="P41" s="14"/>
    </row>
    <row r="42" spans="1:16" ht="72.75" customHeight="1">
      <c r="A42" s="65"/>
      <c r="B42" s="110"/>
      <c r="C42" s="69"/>
      <c r="D42" s="67"/>
      <c r="E42" s="141"/>
      <c r="F42" s="32" t="s">
        <v>27</v>
      </c>
      <c r="G42" s="23">
        <f t="shared" si="2"/>
        <v>19.5</v>
      </c>
      <c r="H42" s="23">
        <v>7.5</v>
      </c>
      <c r="I42" s="24">
        <v>6</v>
      </c>
      <c r="J42" s="24">
        <v>6</v>
      </c>
      <c r="K42" s="99"/>
      <c r="L42" s="16"/>
      <c r="M42" s="14"/>
      <c r="N42" s="14"/>
      <c r="O42" s="14"/>
      <c r="P42" s="14"/>
    </row>
    <row r="43" spans="1:16" ht="25.5" customHeight="1">
      <c r="A43" s="65"/>
      <c r="B43" s="110" t="s">
        <v>88</v>
      </c>
      <c r="C43" s="69" t="s">
        <v>23</v>
      </c>
      <c r="D43" s="67" t="s">
        <v>75</v>
      </c>
      <c r="E43" s="140"/>
      <c r="F43" s="22" t="s">
        <v>25</v>
      </c>
      <c r="G43" s="23">
        <f>H43+I43+J43</f>
        <v>130</v>
      </c>
      <c r="H43" s="23">
        <v>50</v>
      </c>
      <c r="I43" s="23">
        <v>30</v>
      </c>
      <c r="J43" s="23">
        <v>50</v>
      </c>
      <c r="K43" s="82" t="s">
        <v>37</v>
      </c>
      <c r="L43" s="16"/>
      <c r="M43" s="14"/>
      <c r="N43" s="14"/>
      <c r="O43" s="14"/>
      <c r="P43" s="14"/>
    </row>
    <row r="44" spans="1:16" ht="98.25" customHeight="1">
      <c r="A44" s="65"/>
      <c r="B44" s="110"/>
      <c r="C44" s="69"/>
      <c r="D44" s="67"/>
      <c r="E44" s="141"/>
      <c r="F44" s="32" t="s">
        <v>27</v>
      </c>
      <c r="G44" s="23">
        <f>H44+I44+J44</f>
        <v>130</v>
      </c>
      <c r="H44" s="23">
        <v>50</v>
      </c>
      <c r="I44" s="23">
        <v>30</v>
      </c>
      <c r="J44" s="23">
        <v>50</v>
      </c>
      <c r="K44" s="83"/>
      <c r="L44" s="16"/>
      <c r="M44" s="14"/>
      <c r="N44" s="14"/>
      <c r="O44" s="14"/>
      <c r="P44" s="14"/>
    </row>
    <row r="45" spans="1:16" ht="24.75" customHeight="1">
      <c r="A45" s="65"/>
      <c r="B45" s="130" t="s">
        <v>89</v>
      </c>
      <c r="C45" s="80" t="s">
        <v>52</v>
      </c>
      <c r="D45" s="82" t="s">
        <v>75</v>
      </c>
      <c r="E45" s="140"/>
      <c r="F45" s="46" t="s">
        <v>25</v>
      </c>
      <c r="G45" s="33">
        <f>H45+I45+J45</f>
        <v>200</v>
      </c>
      <c r="H45" s="33">
        <v>200</v>
      </c>
      <c r="I45" s="33">
        <v>0</v>
      </c>
      <c r="J45" s="33">
        <v>0</v>
      </c>
      <c r="K45" s="83"/>
      <c r="L45" s="16"/>
      <c r="M45" s="14"/>
      <c r="N45" s="14"/>
      <c r="O45" s="14"/>
      <c r="P45" s="14"/>
    </row>
    <row r="46" spans="1:16" ht="99" customHeight="1">
      <c r="A46" s="65"/>
      <c r="B46" s="132"/>
      <c r="C46" s="102"/>
      <c r="D46" s="99"/>
      <c r="E46" s="141"/>
      <c r="F46" s="31" t="s">
        <v>27</v>
      </c>
      <c r="G46" s="23">
        <f aca="true" t="shared" si="3" ref="G46:G51">H46+I46+J46</f>
        <v>200</v>
      </c>
      <c r="H46" s="23">
        <v>200</v>
      </c>
      <c r="I46" s="23">
        <v>0</v>
      </c>
      <c r="J46" s="23">
        <v>0</v>
      </c>
      <c r="K46" s="99"/>
      <c r="L46" s="16"/>
      <c r="M46" s="14"/>
      <c r="N46" s="14"/>
      <c r="O46" s="14"/>
      <c r="P46" s="14"/>
    </row>
    <row r="47" spans="1:16" ht="50.25" customHeight="1">
      <c r="A47" s="65"/>
      <c r="B47" s="130" t="s">
        <v>114</v>
      </c>
      <c r="C47" s="112" t="s">
        <v>52</v>
      </c>
      <c r="D47" s="114" t="s">
        <v>75</v>
      </c>
      <c r="E47" s="142"/>
      <c r="F47" s="49" t="s">
        <v>25</v>
      </c>
      <c r="G47" s="50">
        <f>H47+I47+J47</f>
        <v>110</v>
      </c>
      <c r="H47" s="50">
        <v>0</v>
      </c>
      <c r="I47" s="50">
        <v>10</v>
      </c>
      <c r="J47" s="50">
        <v>100</v>
      </c>
      <c r="K47" s="44"/>
      <c r="L47" s="16"/>
      <c r="M47" s="14"/>
      <c r="N47" s="14"/>
      <c r="O47" s="14"/>
      <c r="P47" s="14"/>
    </row>
    <row r="48" spans="1:16" ht="99" customHeight="1">
      <c r="A48" s="66"/>
      <c r="B48" s="132"/>
      <c r="C48" s="113"/>
      <c r="D48" s="115"/>
      <c r="E48" s="143"/>
      <c r="F48" s="39" t="s">
        <v>27</v>
      </c>
      <c r="G48" s="38">
        <v>10</v>
      </c>
      <c r="H48" s="38">
        <v>0</v>
      </c>
      <c r="I48" s="38">
        <v>10</v>
      </c>
      <c r="J48" s="38">
        <v>100</v>
      </c>
      <c r="K48" s="44"/>
      <c r="L48" s="16"/>
      <c r="M48" s="14"/>
      <c r="N48" s="14"/>
      <c r="O48" s="14"/>
      <c r="P48" s="14"/>
    </row>
    <row r="49" spans="1:16" ht="27.75" customHeight="1">
      <c r="A49" s="103" t="s">
        <v>90</v>
      </c>
      <c r="B49" s="130" t="s">
        <v>111</v>
      </c>
      <c r="C49" s="69" t="s">
        <v>23</v>
      </c>
      <c r="D49" s="67" t="s">
        <v>75</v>
      </c>
      <c r="E49" s="140"/>
      <c r="F49" s="22" t="s">
        <v>25</v>
      </c>
      <c r="G49" s="23">
        <f t="shared" si="3"/>
        <v>113</v>
      </c>
      <c r="H49" s="23">
        <v>65</v>
      </c>
      <c r="I49" s="23">
        <v>18</v>
      </c>
      <c r="J49" s="23">
        <v>30</v>
      </c>
      <c r="K49" s="82" t="s">
        <v>105</v>
      </c>
      <c r="L49" s="16"/>
      <c r="M49" s="14"/>
      <c r="N49" s="14"/>
      <c r="O49" s="14"/>
      <c r="P49" s="14"/>
    </row>
    <row r="50" spans="1:16" ht="154.5" customHeight="1">
      <c r="A50" s="104"/>
      <c r="B50" s="131"/>
      <c r="C50" s="69"/>
      <c r="D50" s="67"/>
      <c r="E50" s="141"/>
      <c r="F50" s="32" t="s">
        <v>27</v>
      </c>
      <c r="G50" s="23">
        <f t="shared" si="3"/>
        <v>113</v>
      </c>
      <c r="H50" s="23">
        <v>65</v>
      </c>
      <c r="I50" s="23">
        <v>18</v>
      </c>
      <c r="J50" s="23">
        <v>30</v>
      </c>
      <c r="K50" s="99"/>
      <c r="L50" s="16"/>
      <c r="M50" s="14"/>
      <c r="N50" s="14"/>
      <c r="O50" s="14"/>
      <c r="P50" s="14"/>
    </row>
    <row r="51" spans="1:16" ht="50.25" customHeight="1">
      <c r="A51" s="104"/>
      <c r="B51" s="130" t="s">
        <v>108</v>
      </c>
      <c r="C51" s="69" t="s">
        <v>23</v>
      </c>
      <c r="D51" s="67" t="s">
        <v>76</v>
      </c>
      <c r="E51" s="117" t="s">
        <v>56</v>
      </c>
      <c r="F51" s="22" t="s">
        <v>25</v>
      </c>
      <c r="G51" s="23">
        <f t="shared" si="3"/>
        <v>67.5</v>
      </c>
      <c r="H51" s="23">
        <v>22.5</v>
      </c>
      <c r="I51" s="23">
        <v>22.5</v>
      </c>
      <c r="J51" s="23">
        <v>22.5</v>
      </c>
      <c r="K51" s="82" t="s">
        <v>104</v>
      </c>
      <c r="L51" s="16"/>
      <c r="M51" s="14"/>
      <c r="N51" s="14"/>
      <c r="O51" s="14"/>
      <c r="P51" s="14"/>
    </row>
    <row r="52" spans="1:16" ht="178.5" customHeight="1">
      <c r="A52" s="104"/>
      <c r="B52" s="131"/>
      <c r="C52" s="69"/>
      <c r="D52" s="67"/>
      <c r="E52" s="118"/>
      <c r="F52" s="32" t="s">
        <v>27</v>
      </c>
      <c r="G52" s="38">
        <f aca="true" t="shared" si="4" ref="G52:G78">H52+I52+J52</f>
        <v>67.5</v>
      </c>
      <c r="H52" s="23">
        <v>22.5</v>
      </c>
      <c r="I52" s="23">
        <v>22.5</v>
      </c>
      <c r="J52" s="23">
        <v>22.5</v>
      </c>
      <c r="K52" s="99"/>
      <c r="L52" s="16"/>
      <c r="M52" s="14"/>
      <c r="N52" s="14"/>
      <c r="O52" s="14"/>
      <c r="P52" s="14"/>
    </row>
    <row r="53" spans="1:16" ht="63" customHeight="1">
      <c r="A53" s="104"/>
      <c r="B53" s="130" t="s">
        <v>110</v>
      </c>
      <c r="C53" s="69" t="s">
        <v>23</v>
      </c>
      <c r="D53" s="67" t="s">
        <v>75</v>
      </c>
      <c r="E53" s="137"/>
      <c r="F53" s="22" t="s">
        <v>25</v>
      </c>
      <c r="G53" s="38">
        <f t="shared" si="4"/>
        <v>160</v>
      </c>
      <c r="H53" s="23">
        <f>24+6</f>
        <v>30</v>
      </c>
      <c r="I53" s="23">
        <v>65</v>
      </c>
      <c r="J53" s="23">
        <v>65</v>
      </c>
      <c r="K53" s="82" t="s">
        <v>104</v>
      </c>
      <c r="L53" s="16"/>
      <c r="M53" s="14"/>
      <c r="N53" s="14"/>
      <c r="O53" s="14"/>
      <c r="P53" s="14"/>
    </row>
    <row r="54" spans="1:16" ht="186" customHeight="1">
      <c r="A54" s="104"/>
      <c r="B54" s="131"/>
      <c r="C54" s="69"/>
      <c r="D54" s="67"/>
      <c r="E54" s="138"/>
      <c r="F54" s="31" t="s">
        <v>27</v>
      </c>
      <c r="G54" s="38">
        <f t="shared" si="4"/>
        <v>160</v>
      </c>
      <c r="H54" s="23">
        <f>24+6</f>
        <v>30</v>
      </c>
      <c r="I54" s="23">
        <v>65</v>
      </c>
      <c r="J54" s="23">
        <v>65</v>
      </c>
      <c r="K54" s="99"/>
      <c r="L54" s="16"/>
      <c r="M54" s="14"/>
      <c r="N54" s="14"/>
      <c r="O54" s="14"/>
      <c r="P54" s="14"/>
    </row>
    <row r="55" spans="1:16" ht="28.5" customHeight="1">
      <c r="A55" s="104"/>
      <c r="B55" s="130" t="s">
        <v>91</v>
      </c>
      <c r="C55" s="69" t="s">
        <v>23</v>
      </c>
      <c r="D55" s="82" t="s">
        <v>24</v>
      </c>
      <c r="E55" s="117" t="s">
        <v>58</v>
      </c>
      <c r="F55" s="22" t="s">
        <v>25</v>
      </c>
      <c r="G55" s="38">
        <f t="shared" si="4"/>
        <v>56.7</v>
      </c>
      <c r="H55" s="23">
        <v>17.2</v>
      </c>
      <c r="I55" s="23">
        <v>20</v>
      </c>
      <c r="J55" s="23">
        <v>19.5</v>
      </c>
      <c r="K55" s="82" t="s">
        <v>106</v>
      </c>
      <c r="L55" s="16"/>
      <c r="M55" s="14"/>
      <c r="N55" s="14"/>
      <c r="O55" s="14"/>
      <c r="P55" s="14"/>
    </row>
    <row r="56" spans="1:16" ht="36.75" customHeight="1">
      <c r="A56" s="30"/>
      <c r="B56" s="132"/>
      <c r="C56" s="69"/>
      <c r="D56" s="99"/>
      <c r="E56" s="118"/>
      <c r="F56" s="31" t="s">
        <v>27</v>
      </c>
      <c r="G56" s="38">
        <f t="shared" si="4"/>
        <v>56.7</v>
      </c>
      <c r="H56" s="23">
        <v>17.2</v>
      </c>
      <c r="I56" s="23">
        <v>20</v>
      </c>
      <c r="J56" s="23">
        <v>19.5</v>
      </c>
      <c r="K56" s="99"/>
      <c r="L56" s="16"/>
      <c r="M56" s="14"/>
      <c r="N56" s="14"/>
      <c r="O56" s="14"/>
      <c r="P56" s="14"/>
    </row>
    <row r="57" spans="1:16" ht="27.75" customHeight="1">
      <c r="A57" s="30"/>
      <c r="B57" s="144" t="s">
        <v>92</v>
      </c>
      <c r="C57" s="69" t="s">
        <v>23</v>
      </c>
      <c r="D57" s="67" t="s">
        <v>24</v>
      </c>
      <c r="E57" s="145"/>
      <c r="F57" s="22" t="s">
        <v>25</v>
      </c>
      <c r="G57" s="38">
        <f t="shared" si="4"/>
        <v>30</v>
      </c>
      <c r="H57" s="23">
        <v>9</v>
      </c>
      <c r="I57" s="23">
        <v>9</v>
      </c>
      <c r="J57" s="23">
        <v>12</v>
      </c>
      <c r="K57" s="82" t="s">
        <v>107</v>
      </c>
      <c r="L57" s="16"/>
      <c r="M57" s="14"/>
      <c r="N57" s="14"/>
      <c r="O57" s="14"/>
      <c r="P57" s="14"/>
    </row>
    <row r="58" spans="1:16" ht="117.75" customHeight="1">
      <c r="A58" s="25"/>
      <c r="B58" s="146"/>
      <c r="C58" s="69"/>
      <c r="D58" s="67"/>
      <c r="E58" s="147"/>
      <c r="F58" s="31" t="s">
        <v>27</v>
      </c>
      <c r="G58" s="38">
        <f t="shared" si="4"/>
        <v>30</v>
      </c>
      <c r="H58" s="23">
        <v>9</v>
      </c>
      <c r="I58" s="23">
        <v>9</v>
      </c>
      <c r="J58" s="23">
        <v>12</v>
      </c>
      <c r="K58" s="99"/>
      <c r="L58" s="16"/>
      <c r="M58" s="14"/>
      <c r="N58" s="14"/>
      <c r="O58" s="14"/>
      <c r="P58" s="14"/>
    </row>
    <row r="59" spans="1:16" ht="24" customHeight="1">
      <c r="A59" s="104" t="s">
        <v>93</v>
      </c>
      <c r="B59" s="148" t="s">
        <v>94</v>
      </c>
      <c r="C59" s="108" t="s">
        <v>23</v>
      </c>
      <c r="D59" s="68" t="s">
        <v>66</v>
      </c>
      <c r="E59" s="119" t="s">
        <v>64</v>
      </c>
      <c r="F59" s="37" t="s">
        <v>25</v>
      </c>
      <c r="G59" s="38">
        <f t="shared" si="4"/>
        <v>534.9</v>
      </c>
      <c r="H59" s="23">
        <f>62+6.3+88</f>
        <v>156.3</v>
      </c>
      <c r="I59" s="23">
        <v>178.6</v>
      </c>
      <c r="J59" s="23">
        <v>200</v>
      </c>
      <c r="K59" s="114" t="s">
        <v>40</v>
      </c>
      <c r="L59" s="16"/>
      <c r="M59" s="14"/>
      <c r="N59" s="14"/>
      <c r="O59" s="14"/>
      <c r="P59" s="14"/>
    </row>
    <row r="60" spans="1:16" ht="93.75">
      <c r="A60" s="104"/>
      <c r="B60" s="149"/>
      <c r="C60" s="108"/>
      <c r="D60" s="68"/>
      <c r="E60" s="120"/>
      <c r="F60" s="39" t="s">
        <v>27</v>
      </c>
      <c r="G60" s="38">
        <f t="shared" si="4"/>
        <v>534.9</v>
      </c>
      <c r="H60" s="23">
        <f>62+6.3+88</f>
        <v>156.3</v>
      </c>
      <c r="I60" s="23">
        <v>178.6</v>
      </c>
      <c r="J60" s="23">
        <v>200</v>
      </c>
      <c r="K60" s="115"/>
      <c r="L60" s="16"/>
      <c r="M60" s="14"/>
      <c r="N60" s="14"/>
      <c r="O60" s="14"/>
      <c r="P60" s="14"/>
    </row>
    <row r="61" spans="1:16" ht="21.75" customHeight="1">
      <c r="A61" s="104"/>
      <c r="B61" s="150" t="s">
        <v>95</v>
      </c>
      <c r="C61" s="108" t="s">
        <v>23</v>
      </c>
      <c r="D61" s="68" t="s">
        <v>77</v>
      </c>
      <c r="E61" s="119"/>
      <c r="F61" s="37" t="s">
        <v>25</v>
      </c>
      <c r="G61" s="38">
        <f t="shared" si="4"/>
        <v>2337.8</v>
      </c>
      <c r="H61" s="38">
        <v>1579.4</v>
      </c>
      <c r="I61" s="38">
        <v>758.4</v>
      </c>
      <c r="J61" s="38">
        <v>0</v>
      </c>
      <c r="K61" s="114" t="s">
        <v>41</v>
      </c>
      <c r="L61" s="16"/>
      <c r="M61" s="14"/>
      <c r="N61" s="14"/>
      <c r="O61" s="14"/>
      <c r="P61" s="14"/>
    </row>
    <row r="62" spans="1:16" ht="120" customHeight="1">
      <c r="A62" s="104"/>
      <c r="B62" s="150"/>
      <c r="C62" s="108"/>
      <c r="D62" s="68"/>
      <c r="E62" s="120"/>
      <c r="F62" s="39" t="s">
        <v>60</v>
      </c>
      <c r="G62" s="38">
        <f t="shared" si="4"/>
        <v>2337.8</v>
      </c>
      <c r="H62" s="38">
        <v>1579.4</v>
      </c>
      <c r="I62" s="38">
        <v>758.4</v>
      </c>
      <c r="J62" s="38">
        <v>0</v>
      </c>
      <c r="K62" s="115"/>
      <c r="L62" s="16"/>
      <c r="M62" s="14"/>
      <c r="N62" s="14"/>
      <c r="O62" s="14"/>
      <c r="P62" s="14"/>
    </row>
    <row r="63" spans="1:16" ht="58.5" customHeight="1">
      <c r="A63" s="104"/>
      <c r="B63" s="130" t="s">
        <v>115</v>
      </c>
      <c r="C63" s="69" t="s">
        <v>23</v>
      </c>
      <c r="D63" s="67" t="s">
        <v>76</v>
      </c>
      <c r="E63" s="140"/>
      <c r="F63" s="22" t="s">
        <v>25</v>
      </c>
      <c r="G63" s="38">
        <f t="shared" si="4"/>
        <v>2261.3</v>
      </c>
      <c r="H63" s="23">
        <v>680</v>
      </c>
      <c r="I63" s="23">
        <v>381.3</v>
      </c>
      <c r="J63" s="23">
        <v>1200</v>
      </c>
      <c r="K63" s="82" t="s">
        <v>42</v>
      </c>
      <c r="L63" s="16"/>
      <c r="M63" s="14"/>
      <c r="N63" s="14"/>
      <c r="O63" s="14"/>
      <c r="P63" s="14"/>
    </row>
    <row r="64" spans="1:16" ht="192.75" customHeight="1">
      <c r="A64" s="104"/>
      <c r="B64" s="131"/>
      <c r="C64" s="69"/>
      <c r="D64" s="67"/>
      <c r="E64" s="141"/>
      <c r="F64" s="31" t="s">
        <v>27</v>
      </c>
      <c r="G64" s="38">
        <f t="shared" si="4"/>
        <v>2261.3</v>
      </c>
      <c r="H64" s="23">
        <v>680</v>
      </c>
      <c r="I64" s="23">
        <v>381.3</v>
      </c>
      <c r="J64" s="23">
        <v>1200</v>
      </c>
      <c r="K64" s="99"/>
      <c r="L64" s="16"/>
      <c r="M64" s="14"/>
      <c r="N64" s="14"/>
      <c r="O64" s="14"/>
      <c r="P64" s="14"/>
    </row>
    <row r="65" spans="1:16" ht="42" customHeight="1">
      <c r="A65" s="104"/>
      <c r="B65" s="130" t="s">
        <v>125</v>
      </c>
      <c r="C65" s="69" t="s">
        <v>23</v>
      </c>
      <c r="D65" s="67" t="s">
        <v>75</v>
      </c>
      <c r="E65" s="140"/>
      <c r="F65" s="22" t="s">
        <v>25</v>
      </c>
      <c r="G65" s="38">
        <f t="shared" si="4"/>
        <v>308.1</v>
      </c>
      <c r="H65" s="23">
        <v>87.9</v>
      </c>
      <c r="I65" s="23">
        <v>105.2</v>
      </c>
      <c r="J65" s="23">
        <v>115</v>
      </c>
      <c r="K65" s="82" t="s">
        <v>43</v>
      </c>
      <c r="L65" s="16"/>
      <c r="M65" s="14"/>
      <c r="N65" s="14"/>
      <c r="O65" s="14"/>
      <c r="P65" s="14"/>
    </row>
    <row r="66" spans="1:16" ht="101.25">
      <c r="A66" s="104"/>
      <c r="B66" s="132"/>
      <c r="C66" s="69"/>
      <c r="D66" s="67"/>
      <c r="E66" s="141"/>
      <c r="F66" s="26" t="s">
        <v>27</v>
      </c>
      <c r="G66" s="38">
        <f t="shared" si="4"/>
        <v>308.1</v>
      </c>
      <c r="H66" s="23">
        <v>87.9</v>
      </c>
      <c r="I66" s="23">
        <v>105.2</v>
      </c>
      <c r="J66" s="23">
        <v>115</v>
      </c>
      <c r="K66" s="99"/>
      <c r="L66" s="16"/>
      <c r="M66" s="14"/>
      <c r="N66" s="14"/>
      <c r="O66" s="14"/>
      <c r="P66" s="14"/>
    </row>
    <row r="67" spans="1:16" ht="45" customHeight="1">
      <c r="A67" s="104"/>
      <c r="B67" s="130" t="s">
        <v>96</v>
      </c>
      <c r="C67" s="69" t="s">
        <v>23</v>
      </c>
      <c r="D67" s="82" t="s">
        <v>75</v>
      </c>
      <c r="E67" s="140"/>
      <c r="F67" s="22" t="s">
        <v>25</v>
      </c>
      <c r="G67" s="38">
        <f t="shared" si="4"/>
        <v>580.2</v>
      </c>
      <c r="H67" s="23">
        <v>280.2</v>
      </c>
      <c r="I67" s="23">
        <v>300</v>
      </c>
      <c r="J67" s="23">
        <v>0</v>
      </c>
      <c r="K67" s="82" t="s">
        <v>39</v>
      </c>
      <c r="L67" s="16"/>
      <c r="M67" s="14"/>
      <c r="N67" s="14"/>
      <c r="O67" s="14"/>
      <c r="P67" s="14"/>
    </row>
    <row r="68" spans="1:16" ht="99" customHeight="1">
      <c r="A68" s="105"/>
      <c r="B68" s="132"/>
      <c r="C68" s="69"/>
      <c r="D68" s="99"/>
      <c r="E68" s="141"/>
      <c r="F68" s="31" t="s">
        <v>27</v>
      </c>
      <c r="G68" s="38">
        <f t="shared" si="4"/>
        <v>580.2</v>
      </c>
      <c r="H68" s="23">
        <v>280.2</v>
      </c>
      <c r="I68" s="23">
        <v>300</v>
      </c>
      <c r="J68" s="23">
        <v>0</v>
      </c>
      <c r="K68" s="99"/>
      <c r="L68" s="16"/>
      <c r="M68" s="14"/>
      <c r="N68" s="14"/>
      <c r="O68" s="14"/>
      <c r="P68" s="14"/>
    </row>
    <row r="69" spans="1:16" ht="24.75" customHeight="1">
      <c r="A69" s="103" t="s">
        <v>97</v>
      </c>
      <c r="B69" s="130" t="s">
        <v>116</v>
      </c>
      <c r="C69" s="108" t="s">
        <v>23</v>
      </c>
      <c r="D69" s="68" t="s">
        <v>24</v>
      </c>
      <c r="E69" s="142"/>
      <c r="F69" s="37" t="s">
        <v>25</v>
      </c>
      <c r="G69" s="38">
        <f t="shared" si="4"/>
        <v>19</v>
      </c>
      <c r="H69" s="38">
        <v>5.5</v>
      </c>
      <c r="I69" s="38">
        <v>5.5</v>
      </c>
      <c r="J69" s="38">
        <v>8</v>
      </c>
      <c r="K69" s="82" t="s">
        <v>44</v>
      </c>
      <c r="L69" s="16"/>
      <c r="M69" s="14"/>
      <c r="N69" s="14"/>
      <c r="O69" s="14"/>
      <c r="P69" s="14"/>
    </row>
    <row r="70" spans="1:16" ht="117.75" customHeight="1">
      <c r="A70" s="104"/>
      <c r="B70" s="132"/>
      <c r="C70" s="108"/>
      <c r="D70" s="68"/>
      <c r="E70" s="143"/>
      <c r="F70" s="39" t="s">
        <v>27</v>
      </c>
      <c r="G70" s="38">
        <f t="shared" si="4"/>
        <v>19</v>
      </c>
      <c r="H70" s="38">
        <v>5.5</v>
      </c>
      <c r="I70" s="38">
        <v>5.5</v>
      </c>
      <c r="J70" s="38">
        <v>8</v>
      </c>
      <c r="K70" s="99"/>
      <c r="L70" s="16"/>
      <c r="M70" s="14"/>
      <c r="N70" s="14"/>
      <c r="O70" s="14"/>
      <c r="P70" s="14"/>
    </row>
    <row r="71" spans="1:16" ht="41.25" customHeight="1">
      <c r="A71" s="104"/>
      <c r="B71" s="130" t="s">
        <v>98</v>
      </c>
      <c r="C71" s="69" t="s">
        <v>23</v>
      </c>
      <c r="D71" s="67" t="s">
        <v>78</v>
      </c>
      <c r="E71" s="140"/>
      <c r="F71" s="22" t="s">
        <v>25</v>
      </c>
      <c r="G71" s="38">
        <f t="shared" si="4"/>
        <v>45</v>
      </c>
      <c r="H71" s="23">
        <v>15</v>
      </c>
      <c r="I71" s="23">
        <v>15</v>
      </c>
      <c r="J71" s="23">
        <v>15</v>
      </c>
      <c r="K71" s="82" t="s">
        <v>33</v>
      </c>
      <c r="L71" s="16"/>
      <c r="M71" s="14"/>
      <c r="N71" s="14"/>
      <c r="O71" s="14"/>
      <c r="P71" s="14"/>
    </row>
    <row r="72" spans="1:16" ht="93.75" customHeight="1">
      <c r="A72" s="104"/>
      <c r="B72" s="132"/>
      <c r="C72" s="80"/>
      <c r="D72" s="82"/>
      <c r="E72" s="141"/>
      <c r="F72" s="31" t="s">
        <v>27</v>
      </c>
      <c r="G72" s="38">
        <f t="shared" si="4"/>
        <v>45</v>
      </c>
      <c r="H72" s="23">
        <v>15</v>
      </c>
      <c r="I72" s="23">
        <v>15</v>
      </c>
      <c r="J72" s="23">
        <v>15</v>
      </c>
      <c r="K72" s="99"/>
      <c r="L72" s="16"/>
      <c r="M72" s="14"/>
      <c r="N72" s="14"/>
      <c r="O72" s="14"/>
      <c r="P72" s="14"/>
    </row>
    <row r="73" spans="1:16" ht="39.75" customHeight="1">
      <c r="A73" s="104"/>
      <c r="B73" s="151" t="s">
        <v>126</v>
      </c>
      <c r="C73" s="69" t="s">
        <v>23</v>
      </c>
      <c r="D73" s="67" t="s">
        <v>79</v>
      </c>
      <c r="E73" s="152" t="s">
        <v>61</v>
      </c>
      <c r="F73" s="22" t="s">
        <v>25</v>
      </c>
      <c r="G73" s="38">
        <f t="shared" si="4"/>
        <v>60.3</v>
      </c>
      <c r="H73" s="23">
        <v>60.3</v>
      </c>
      <c r="I73" s="23">
        <v>0</v>
      </c>
      <c r="J73" s="23">
        <v>0</v>
      </c>
      <c r="K73" s="82" t="s">
        <v>45</v>
      </c>
      <c r="L73" s="16"/>
      <c r="M73" s="14"/>
      <c r="N73" s="14"/>
      <c r="O73" s="14"/>
      <c r="P73" s="14"/>
    </row>
    <row r="74" spans="1:16" ht="97.5" customHeight="1">
      <c r="A74" s="104"/>
      <c r="B74" s="153"/>
      <c r="C74" s="80"/>
      <c r="D74" s="82"/>
      <c r="E74" s="154"/>
      <c r="F74" s="31" t="s">
        <v>27</v>
      </c>
      <c r="G74" s="38">
        <f t="shared" si="4"/>
        <v>60.3</v>
      </c>
      <c r="H74" s="23">
        <v>60.3</v>
      </c>
      <c r="I74" s="23">
        <v>0</v>
      </c>
      <c r="J74" s="23">
        <v>0</v>
      </c>
      <c r="K74" s="99"/>
      <c r="L74" s="16"/>
      <c r="M74" s="14"/>
      <c r="N74" s="14"/>
      <c r="O74" s="14"/>
      <c r="P74" s="14"/>
    </row>
    <row r="75" spans="1:16" ht="36" customHeight="1">
      <c r="A75" s="104"/>
      <c r="B75" s="130" t="s">
        <v>99</v>
      </c>
      <c r="C75" s="69" t="s">
        <v>23</v>
      </c>
      <c r="D75" s="67" t="s">
        <v>79</v>
      </c>
      <c r="E75" s="152" t="s">
        <v>61</v>
      </c>
      <c r="F75" s="22" t="s">
        <v>25</v>
      </c>
      <c r="G75" s="38">
        <f t="shared" si="4"/>
        <v>2.1</v>
      </c>
      <c r="H75" s="23">
        <v>2.1</v>
      </c>
      <c r="I75" s="23">
        <v>0</v>
      </c>
      <c r="J75" s="23">
        <v>0</v>
      </c>
      <c r="K75" s="82" t="s">
        <v>45</v>
      </c>
      <c r="L75" s="16"/>
      <c r="M75" s="14"/>
      <c r="N75" s="14"/>
      <c r="O75" s="14"/>
      <c r="P75" s="14"/>
    </row>
    <row r="76" spans="1:16" ht="111.75" customHeight="1">
      <c r="A76" s="104"/>
      <c r="B76" s="132"/>
      <c r="C76" s="80"/>
      <c r="D76" s="82"/>
      <c r="E76" s="154"/>
      <c r="F76" s="31" t="s">
        <v>27</v>
      </c>
      <c r="G76" s="38">
        <f t="shared" si="4"/>
        <v>2.1</v>
      </c>
      <c r="H76" s="23">
        <v>2.1</v>
      </c>
      <c r="I76" s="23">
        <v>0</v>
      </c>
      <c r="J76" s="23">
        <v>0</v>
      </c>
      <c r="K76" s="99"/>
      <c r="L76" s="16"/>
      <c r="M76" s="14"/>
      <c r="N76" s="14"/>
      <c r="O76" s="14"/>
      <c r="P76" s="14"/>
    </row>
    <row r="77" spans="1:16" ht="79.5" customHeight="1">
      <c r="A77" s="104"/>
      <c r="B77" s="130" t="s">
        <v>127</v>
      </c>
      <c r="C77" s="69" t="s">
        <v>23</v>
      </c>
      <c r="D77" s="67" t="s">
        <v>79</v>
      </c>
      <c r="E77" s="140"/>
      <c r="F77" s="22" t="s">
        <v>25</v>
      </c>
      <c r="G77" s="38">
        <f t="shared" si="4"/>
        <v>0</v>
      </c>
      <c r="H77" s="40">
        <v>0</v>
      </c>
      <c r="I77" s="40">
        <v>0</v>
      </c>
      <c r="J77" s="40">
        <v>0</v>
      </c>
      <c r="K77" s="82" t="s">
        <v>44</v>
      </c>
      <c r="L77" s="16"/>
      <c r="M77" s="14"/>
      <c r="N77" s="14"/>
      <c r="O77" s="14"/>
      <c r="P77" s="14"/>
    </row>
    <row r="78" spans="1:16" ht="33.75" customHeight="1">
      <c r="A78" s="105"/>
      <c r="B78" s="132"/>
      <c r="C78" s="80"/>
      <c r="D78" s="82"/>
      <c r="E78" s="141"/>
      <c r="F78" s="22"/>
      <c r="G78" s="38">
        <f t="shared" si="4"/>
        <v>0</v>
      </c>
      <c r="H78" s="40">
        <v>0</v>
      </c>
      <c r="I78" s="40">
        <v>0</v>
      </c>
      <c r="J78" s="40">
        <v>0</v>
      </c>
      <c r="K78" s="83"/>
      <c r="L78" s="16"/>
      <c r="M78" s="14"/>
      <c r="N78" s="14"/>
      <c r="O78" s="14"/>
      <c r="P78" s="14"/>
    </row>
    <row r="79" spans="1:16" ht="27" customHeight="1">
      <c r="A79" s="123" t="s">
        <v>46</v>
      </c>
      <c r="B79" s="124"/>
      <c r="C79" s="124"/>
      <c r="D79" s="124"/>
      <c r="E79" s="125"/>
      <c r="F79" s="22" t="s">
        <v>25</v>
      </c>
      <c r="G79" s="23">
        <f aca="true" t="shared" si="5" ref="G79:J80">G33+G35+G37+G39+G41+G43+G45+G47+G49+G51+G53+G55+G57+G59+G61+G63+G65+G67+G69+G71+G73+G75+G77</f>
        <v>8789</v>
      </c>
      <c r="H79" s="23">
        <f t="shared" si="5"/>
        <v>3804.8</v>
      </c>
      <c r="I79" s="23">
        <f t="shared" si="5"/>
        <v>2449</v>
      </c>
      <c r="J79" s="23">
        <f t="shared" si="5"/>
        <v>2535.2</v>
      </c>
      <c r="K79" s="83"/>
      <c r="L79" s="16"/>
      <c r="M79" s="15"/>
      <c r="N79" s="14"/>
      <c r="O79" s="14"/>
      <c r="P79" s="14"/>
    </row>
    <row r="80" spans="1:16" ht="61.5" customHeight="1">
      <c r="A80" s="155"/>
      <c r="B80" s="85"/>
      <c r="C80" s="85"/>
      <c r="D80" s="85"/>
      <c r="E80" s="156"/>
      <c r="F80" s="31" t="s">
        <v>27</v>
      </c>
      <c r="G80" s="23">
        <f t="shared" si="5"/>
        <v>8689</v>
      </c>
      <c r="H80" s="23">
        <f t="shared" si="5"/>
        <v>3804.8</v>
      </c>
      <c r="I80" s="23">
        <f t="shared" si="5"/>
        <v>2449</v>
      </c>
      <c r="J80" s="23">
        <f t="shared" si="5"/>
        <v>2535.2</v>
      </c>
      <c r="K80" s="83"/>
      <c r="L80" s="16"/>
      <c r="M80" s="15"/>
      <c r="N80" s="14"/>
      <c r="O80" s="14"/>
      <c r="P80" s="14"/>
    </row>
    <row r="81" spans="1:16" ht="27.75" customHeight="1" hidden="1">
      <c r="A81" s="126"/>
      <c r="B81" s="127"/>
      <c r="C81" s="127"/>
      <c r="D81" s="127"/>
      <c r="E81" s="128"/>
      <c r="F81" s="31" t="s">
        <v>57</v>
      </c>
      <c r="G81" s="23">
        <v>0</v>
      </c>
      <c r="H81" s="23">
        <v>0</v>
      </c>
      <c r="I81" s="23">
        <v>0</v>
      </c>
      <c r="J81" s="23">
        <v>0</v>
      </c>
      <c r="K81" s="99"/>
      <c r="L81" s="16"/>
      <c r="M81" s="14"/>
      <c r="N81" s="14"/>
      <c r="O81" s="14"/>
      <c r="P81" s="14"/>
    </row>
    <row r="82" spans="1:16" ht="36" customHeight="1">
      <c r="A82" s="71" t="s">
        <v>47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16"/>
      <c r="M82" s="14"/>
      <c r="N82" s="14"/>
      <c r="O82" s="14"/>
      <c r="P82" s="14"/>
    </row>
    <row r="83" spans="1:16" ht="81.75" customHeight="1">
      <c r="A83" s="109" t="s">
        <v>100</v>
      </c>
      <c r="B83" s="151" t="s">
        <v>109</v>
      </c>
      <c r="C83" s="69" t="s">
        <v>23</v>
      </c>
      <c r="D83" s="67" t="s">
        <v>75</v>
      </c>
      <c r="E83" s="140"/>
      <c r="F83" s="22" t="s">
        <v>25</v>
      </c>
      <c r="G83" s="23">
        <f>H83+I83+J83</f>
        <v>102</v>
      </c>
      <c r="H83" s="23">
        <v>42</v>
      </c>
      <c r="I83" s="23">
        <v>50</v>
      </c>
      <c r="J83" s="23">
        <v>10</v>
      </c>
      <c r="K83" s="117" t="s">
        <v>48</v>
      </c>
      <c r="L83" s="28"/>
      <c r="M83" s="14"/>
      <c r="N83" s="14"/>
      <c r="O83" s="14"/>
      <c r="P83" s="14"/>
    </row>
    <row r="84" spans="1:16" ht="211.5" customHeight="1">
      <c r="A84" s="109"/>
      <c r="B84" s="153"/>
      <c r="C84" s="80"/>
      <c r="D84" s="67"/>
      <c r="E84" s="141"/>
      <c r="F84" s="31" t="s">
        <v>27</v>
      </c>
      <c r="G84" s="23">
        <f>H84+I84+J84</f>
        <v>102</v>
      </c>
      <c r="H84" s="23">
        <v>42</v>
      </c>
      <c r="I84" s="23">
        <v>50</v>
      </c>
      <c r="J84" s="23">
        <v>10</v>
      </c>
      <c r="K84" s="118"/>
      <c r="L84" s="16"/>
      <c r="M84" s="14"/>
      <c r="N84" s="14"/>
      <c r="O84" s="14"/>
      <c r="P84" s="14"/>
    </row>
    <row r="85" spans="1:16" ht="48.75" customHeight="1">
      <c r="A85" s="109"/>
      <c r="B85" s="150" t="s">
        <v>101</v>
      </c>
      <c r="C85" s="106" t="s">
        <v>23</v>
      </c>
      <c r="D85" s="68" t="s">
        <v>75</v>
      </c>
      <c r="E85" s="114"/>
      <c r="F85" s="37" t="s">
        <v>25</v>
      </c>
      <c r="G85" s="38">
        <f>H85+I85+J85</f>
        <v>80</v>
      </c>
      <c r="H85" s="38">
        <v>50</v>
      </c>
      <c r="I85" s="38">
        <v>10</v>
      </c>
      <c r="J85" s="38">
        <v>20</v>
      </c>
      <c r="K85" s="119" t="s">
        <v>49</v>
      </c>
      <c r="L85" s="16"/>
      <c r="M85" s="14"/>
      <c r="N85" s="14"/>
      <c r="O85" s="14"/>
      <c r="P85" s="14"/>
    </row>
    <row r="86" spans="1:16" ht="364.5" customHeight="1">
      <c r="A86" s="109"/>
      <c r="B86" s="150"/>
      <c r="C86" s="107"/>
      <c r="D86" s="68"/>
      <c r="E86" s="115"/>
      <c r="F86" s="48" t="s">
        <v>27</v>
      </c>
      <c r="G86" s="38">
        <f>H86+I86+J86</f>
        <v>80</v>
      </c>
      <c r="H86" s="38">
        <v>50</v>
      </c>
      <c r="I86" s="38">
        <v>10</v>
      </c>
      <c r="J86" s="38">
        <v>20</v>
      </c>
      <c r="K86" s="120"/>
      <c r="L86" s="16"/>
      <c r="M86" s="14"/>
      <c r="N86" s="14"/>
      <c r="O86" s="14"/>
      <c r="P86" s="14"/>
    </row>
    <row r="87" spans="1:16" ht="18" customHeight="1">
      <c r="A87" s="71" t="s">
        <v>50</v>
      </c>
      <c r="B87" s="71"/>
      <c r="C87" s="71"/>
      <c r="D87" s="71"/>
      <c r="E87" s="71"/>
      <c r="F87" s="22" t="s">
        <v>25</v>
      </c>
      <c r="G87" s="23">
        <f aca="true" t="shared" si="6" ref="G87:J88">G83+G85</f>
        <v>182</v>
      </c>
      <c r="H87" s="23">
        <f t="shared" si="6"/>
        <v>92</v>
      </c>
      <c r="I87" s="23">
        <f t="shared" si="6"/>
        <v>60</v>
      </c>
      <c r="J87" s="23">
        <f t="shared" si="6"/>
        <v>30</v>
      </c>
      <c r="K87" s="140"/>
      <c r="L87" s="16"/>
      <c r="M87" s="14"/>
      <c r="N87" s="14"/>
      <c r="O87" s="14"/>
      <c r="P87" s="14"/>
    </row>
    <row r="88" spans="1:16" ht="101.25">
      <c r="A88" s="71"/>
      <c r="B88" s="71"/>
      <c r="C88" s="71"/>
      <c r="D88" s="71"/>
      <c r="E88" s="71"/>
      <c r="F88" s="26" t="s">
        <v>27</v>
      </c>
      <c r="G88" s="23">
        <f t="shared" si="6"/>
        <v>182</v>
      </c>
      <c r="H88" s="23">
        <f t="shared" si="6"/>
        <v>92</v>
      </c>
      <c r="I88" s="23">
        <f t="shared" si="6"/>
        <v>60</v>
      </c>
      <c r="J88" s="23">
        <f t="shared" si="6"/>
        <v>30</v>
      </c>
      <c r="K88" s="141"/>
      <c r="L88" s="16"/>
      <c r="M88" s="14"/>
      <c r="N88" s="14"/>
      <c r="O88" s="14"/>
      <c r="P88" s="14"/>
    </row>
    <row r="89" spans="1:16" ht="34.5" customHeight="1">
      <c r="A89" s="71" t="s">
        <v>51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16"/>
      <c r="M89" s="14"/>
      <c r="N89" s="14"/>
      <c r="O89" s="14"/>
      <c r="P89" s="14"/>
    </row>
    <row r="90" spans="1:16" ht="60.75" customHeight="1">
      <c r="A90" s="109" t="s">
        <v>102</v>
      </c>
      <c r="B90" s="110" t="s">
        <v>103</v>
      </c>
      <c r="C90" s="111" t="s">
        <v>52</v>
      </c>
      <c r="D90" s="67" t="s">
        <v>80</v>
      </c>
      <c r="E90" s="117"/>
      <c r="F90" s="22" t="s">
        <v>25</v>
      </c>
      <c r="G90" s="23">
        <f>H90+I90+J90</f>
        <v>153.5</v>
      </c>
      <c r="H90" s="23">
        <v>93.5</v>
      </c>
      <c r="I90" s="23">
        <v>30</v>
      </c>
      <c r="J90" s="23">
        <v>30</v>
      </c>
      <c r="K90" s="117" t="s">
        <v>44</v>
      </c>
      <c r="L90" s="16"/>
      <c r="M90" s="14"/>
      <c r="N90" s="14"/>
      <c r="O90" s="14"/>
      <c r="P90" s="14"/>
    </row>
    <row r="91" spans="1:16" ht="111.75" customHeight="1">
      <c r="A91" s="109"/>
      <c r="B91" s="110"/>
      <c r="C91" s="111"/>
      <c r="D91" s="67"/>
      <c r="E91" s="118"/>
      <c r="F91" s="31" t="s">
        <v>27</v>
      </c>
      <c r="G91" s="23">
        <f>H91+I91+J91</f>
        <v>153.5</v>
      </c>
      <c r="H91" s="23">
        <v>93.5</v>
      </c>
      <c r="I91" s="23">
        <v>30</v>
      </c>
      <c r="J91" s="23">
        <v>30</v>
      </c>
      <c r="K91" s="118"/>
      <c r="L91" s="16"/>
      <c r="M91" s="14"/>
      <c r="N91" s="14"/>
      <c r="O91" s="14"/>
      <c r="P91" s="14"/>
    </row>
    <row r="92" spans="1:16" ht="21.75" customHeight="1">
      <c r="A92" s="71" t="s">
        <v>53</v>
      </c>
      <c r="B92" s="71"/>
      <c r="C92" s="71"/>
      <c r="D92" s="71"/>
      <c r="E92" s="71"/>
      <c r="F92" s="22" t="s">
        <v>25</v>
      </c>
      <c r="G92" s="23">
        <f aca="true" t="shared" si="7" ref="G92:J93">G90</f>
        <v>153.5</v>
      </c>
      <c r="H92" s="23">
        <f t="shared" si="7"/>
        <v>93.5</v>
      </c>
      <c r="I92" s="23">
        <f t="shared" si="7"/>
        <v>30</v>
      </c>
      <c r="J92" s="23">
        <f t="shared" si="7"/>
        <v>30</v>
      </c>
      <c r="K92" s="140"/>
      <c r="L92" s="16"/>
      <c r="M92" s="14"/>
      <c r="N92" s="14"/>
      <c r="O92" s="14"/>
      <c r="P92" s="14"/>
    </row>
    <row r="93" spans="1:16" ht="97.5" customHeight="1">
      <c r="A93" s="71"/>
      <c r="B93" s="71"/>
      <c r="C93" s="71"/>
      <c r="D93" s="71"/>
      <c r="E93" s="71"/>
      <c r="F93" s="157" t="s">
        <v>27</v>
      </c>
      <c r="G93" s="23">
        <f t="shared" si="7"/>
        <v>153.5</v>
      </c>
      <c r="H93" s="23">
        <f t="shared" si="7"/>
        <v>93.5</v>
      </c>
      <c r="I93" s="23">
        <f t="shared" si="7"/>
        <v>30</v>
      </c>
      <c r="J93" s="23">
        <f t="shared" si="7"/>
        <v>30</v>
      </c>
      <c r="K93" s="141"/>
      <c r="L93" s="16"/>
      <c r="M93" s="14"/>
      <c r="N93" s="14"/>
      <c r="O93" s="14"/>
      <c r="P93" s="14"/>
    </row>
    <row r="94" spans="1:16" ht="24.75" customHeight="1">
      <c r="A94" s="71" t="s">
        <v>54</v>
      </c>
      <c r="B94" s="71"/>
      <c r="C94" s="71"/>
      <c r="D94" s="71"/>
      <c r="E94" s="71"/>
      <c r="F94" s="158" t="s">
        <v>25</v>
      </c>
      <c r="G94" s="23">
        <f aca="true" t="shared" si="8" ref="G94:J95">G30+G79+G87+G92</f>
        <v>11143.2</v>
      </c>
      <c r="H94" s="23">
        <f t="shared" si="8"/>
        <v>4761.3</v>
      </c>
      <c r="I94" s="23">
        <f t="shared" si="8"/>
        <v>3276.7</v>
      </c>
      <c r="J94" s="23">
        <f t="shared" si="8"/>
        <v>3105.2</v>
      </c>
      <c r="K94" s="140"/>
      <c r="L94" s="16"/>
      <c r="M94" s="14"/>
      <c r="N94" s="14"/>
      <c r="O94" s="14"/>
      <c r="P94" s="14"/>
    </row>
    <row r="95" spans="1:16" ht="93.75">
      <c r="A95" s="71"/>
      <c r="B95" s="71"/>
      <c r="C95" s="71"/>
      <c r="D95" s="71"/>
      <c r="E95" s="71"/>
      <c r="F95" s="157" t="s">
        <v>27</v>
      </c>
      <c r="G95" s="23">
        <f t="shared" si="8"/>
        <v>11043.2</v>
      </c>
      <c r="H95" s="23">
        <f t="shared" si="8"/>
        <v>4761.3</v>
      </c>
      <c r="I95" s="23">
        <f t="shared" si="8"/>
        <v>3276.7</v>
      </c>
      <c r="J95" s="23">
        <f t="shared" si="8"/>
        <v>3105.2</v>
      </c>
      <c r="K95" s="141"/>
      <c r="L95" s="16"/>
      <c r="M95" s="14"/>
      <c r="N95" s="14"/>
      <c r="O95" s="14"/>
      <c r="P95" s="14"/>
    </row>
    <row r="96" spans="1:16" ht="20.25">
      <c r="A96" s="16"/>
      <c r="B96" s="41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4"/>
      <c r="N96" s="14"/>
      <c r="O96" s="14"/>
      <c r="P96" s="14"/>
    </row>
    <row r="97" spans="1:16" ht="69" customHeight="1">
      <c r="A97" s="63" t="s">
        <v>9</v>
      </c>
      <c r="B97" s="63"/>
      <c r="C97" s="63"/>
      <c r="D97" s="63"/>
      <c r="E97" s="16"/>
      <c r="F97" s="116" t="s">
        <v>10</v>
      </c>
      <c r="G97" s="116"/>
      <c r="H97" s="16"/>
      <c r="I97" s="16"/>
      <c r="J97" s="16"/>
      <c r="K97" s="16"/>
      <c r="L97" s="16"/>
      <c r="M97" s="14"/>
      <c r="N97" s="14"/>
      <c r="O97" s="14"/>
      <c r="P97" s="14"/>
    </row>
    <row r="98" spans="1:16" ht="20.25">
      <c r="A98" s="16"/>
      <c r="B98" s="41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4"/>
      <c r="N98" s="14"/>
      <c r="O98" s="14"/>
      <c r="P98" s="14"/>
    </row>
    <row r="99" spans="1:16" ht="20.25">
      <c r="A99" s="16"/>
      <c r="B99" s="41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4"/>
      <c r="N99" s="14"/>
      <c r="O99" s="14"/>
      <c r="P99" s="14"/>
    </row>
    <row r="100" spans="1:16" ht="20.25">
      <c r="A100" s="16"/>
      <c r="D100" s="16"/>
      <c r="E100" s="16"/>
      <c r="H100" s="16"/>
      <c r="I100" s="16"/>
      <c r="J100" s="16"/>
      <c r="K100" s="16"/>
      <c r="L100" s="16"/>
      <c r="M100" s="14"/>
      <c r="N100" s="14"/>
      <c r="O100" s="14"/>
      <c r="P100" s="14"/>
    </row>
  </sheetData>
  <sheetProtection/>
  <mergeCells count="201">
    <mergeCell ref="C77:C78"/>
    <mergeCell ref="D77:D78"/>
    <mergeCell ref="E77:E78"/>
    <mergeCell ref="D35:D36"/>
    <mergeCell ref="E35:E36"/>
    <mergeCell ref="K26:K27"/>
    <mergeCell ref="D75:D76"/>
    <mergeCell ref="D73:D74"/>
    <mergeCell ref="C53:C54"/>
    <mergeCell ref="K35:K36"/>
    <mergeCell ref="C37:C38"/>
    <mergeCell ref="D37:D38"/>
    <mergeCell ref="B65:B66"/>
    <mergeCell ref="B20:B21"/>
    <mergeCell ref="B39:B40"/>
    <mergeCell ref="B26:B27"/>
    <mergeCell ref="C35:C36"/>
    <mergeCell ref="B22:B23"/>
    <mergeCell ref="C22:C23"/>
    <mergeCell ref="D22:D23"/>
    <mergeCell ref="K33:K34"/>
    <mergeCell ref="A30:E31"/>
    <mergeCell ref="D24:D25"/>
    <mergeCell ref="C28:C29"/>
    <mergeCell ref="B18:B19"/>
    <mergeCell ref="C18:C19"/>
    <mergeCell ref="D18:D19"/>
    <mergeCell ref="E20:E21"/>
    <mergeCell ref="K20:K21"/>
    <mergeCell ref="K22:K23"/>
    <mergeCell ref="K57:K58"/>
    <mergeCell ref="K53:K54"/>
    <mergeCell ref="E37:E38"/>
    <mergeCell ref="B37:B38"/>
    <mergeCell ref="K24:K25"/>
    <mergeCell ref="E24:E25"/>
    <mergeCell ref="K28:K29"/>
    <mergeCell ref="E33:E34"/>
    <mergeCell ref="K30:K31"/>
    <mergeCell ref="A32:K32"/>
    <mergeCell ref="E75:E76"/>
    <mergeCell ref="E71:E72"/>
    <mergeCell ref="K63:K64"/>
    <mergeCell ref="E63:E64"/>
    <mergeCell ref="B35:B36"/>
    <mergeCell ref="K59:K60"/>
    <mergeCell ref="K55:K56"/>
    <mergeCell ref="E55:E56"/>
    <mergeCell ref="E59:E60"/>
    <mergeCell ref="K37:K38"/>
    <mergeCell ref="B67:B68"/>
    <mergeCell ref="D67:D68"/>
    <mergeCell ref="K61:K62"/>
    <mergeCell ref="E61:E62"/>
    <mergeCell ref="K67:K68"/>
    <mergeCell ref="E67:E68"/>
    <mergeCell ref="F97:G97"/>
    <mergeCell ref="K94:K95"/>
    <mergeCell ref="K92:K93"/>
    <mergeCell ref="K90:K91"/>
    <mergeCell ref="E90:E91"/>
    <mergeCell ref="C75:C76"/>
    <mergeCell ref="K75:K76"/>
    <mergeCell ref="A92:E93"/>
    <mergeCell ref="K77:K81"/>
    <mergeCell ref="A79:E81"/>
    <mergeCell ref="B33:B34"/>
    <mergeCell ref="C33:C34"/>
    <mergeCell ref="E73:E74"/>
    <mergeCell ref="E41:E42"/>
    <mergeCell ref="D33:D34"/>
    <mergeCell ref="K73:K74"/>
    <mergeCell ref="B73:B74"/>
    <mergeCell ref="E69:E70"/>
    <mergeCell ref="D65:D66"/>
    <mergeCell ref="K71:K72"/>
    <mergeCell ref="D59:D60"/>
    <mergeCell ref="C65:C66"/>
    <mergeCell ref="B61:B62"/>
    <mergeCell ref="E85:E86"/>
    <mergeCell ref="B75:B76"/>
    <mergeCell ref="A82:K82"/>
    <mergeCell ref="A69:A78"/>
    <mergeCell ref="B77:B78"/>
    <mergeCell ref="A59:A68"/>
    <mergeCell ref="C61:C62"/>
    <mergeCell ref="C45:C46"/>
    <mergeCell ref="B51:B52"/>
    <mergeCell ref="C51:C52"/>
    <mergeCell ref="B55:B56"/>
    <mergeCell ref="B59:B60"/>
    <mergeCell ref="C59:C60"/>
    <mergeCell ref="B53:B54"/>
    <mergeCell ref="B45:B46"/>
    <mergeCell ref="B57:B58"/>
    <mergeCell ref="D39:D40"/>
    <mergeCell ref="C43:C44"/>
    <mergeCell ref="D53:D54"/>
    <mergeCell ref="C47:C48"/>
    <mergeCell ref="D47:D48"/>
    <mergeCell ref="E47:E48"/>
    <mergeCell ref="C39:C40"/>
    <mergeCell ref="E51:E52"/>
    <mergeCell ref="E53:E54"/>
    <mergeCell ref="C41:C42"/>
    <mergeCell ref="A94:E95"/>
    <mergeCell ref="A90:A91"/>
    <mergeCell ref="B90:B91"/>
    <mergeCell ref="C90:C91"/>
    <mergeCell ref="D90:D91"/>
    <mergeCell ref="K41:K42"/>
    <mergeCell ref="E43:E44"/>
    <mergeCell ref="K43:K46"/>
    <mergeCell ref="A49:A55"/>
    <mergeCell ref="B63:B64"/>
    <mergeCell ref="A89:K89"/>
    <mergeCell ref="A83:A86"/>
    <mergeCell ref="B83:B84"/>
    <mergeCell ref="C83:C84"/>
    <mergeCell ref="D83:D84"/>
    <mergeCell ref="E83:E84"/>
    <mergeCell ref="K83:K84"/>
    <mergeCell ref="B85:B86"/>
    <mergeCell ref="K85:K86"/>
    <mergeCell ref="K69:K70"/>
    <mergeCell ref="C67:C68"/>
    <mergeCell ref="B69:B70"/>
    <mergeCell ref="A87:E88"/>
    <mergeCell ref="K87:K88"/>
    <mergeCell ref="C71:C72"/>
    <mergeCell ref="C73:C74"/>
    <mergeCell ref="D71:D72"/>
    <mergeCell ref="C69:C70"/>
    <mergeCell ref="D69:D70"/>
    <mergeCell ref="D43:D44"/>
    <mergeCell ref="D45:D46"/>
    <mergeCell ref="B49:B50"/>
    <mergeCell ref="B47:B48"/>
    <mergeCell ref="K49:K50"/>
    <mergeCell ref="C85:C86"/>
    <mergeCell ref="D85:D86"/>
    <mergeCell ref="E65:E66"/>
    <mergeCell ref="K65:K66"/>
    <mergeCell ref="B71:B72"/>
    <mergeCell ref="D55:D56"/>
    <mergeCell ref="C55:C56"/>
    <mergeCell ref="K51:K52"/>
    <mergeCell ref="B43:B44"/>
    <mergeCell ref="K39:K40"/>
    <mergeCell ref="E39:E40"/>
    <mergeCell ref="C49:C50"/>
    <mergeCell ref="E49:E50"/>
    <mergeCell ref="E45:E46"/>
    <mergeCell ref="D41:D42"/>
    <mergeCell ref="A14:A23"/>
    <mergeCell ref="C26:C27"/>
    <mergeCell ref="D26:D27"/>
    <mergeCell ref="E22:E23"/>
    <mergeCell ref="B16:B17"/>
    <mergeCell ref="C16:C17"/>
    <mergeCell ref="D16:D17"/>
    <mergeCell ref="A24:A29"/>
    <mergeCell ref="B28:B29"/>
    <mergeCell ref="E28:E29"/>
    <mergeCell ref="D28:D29"/>
    <mergeCell ref="E16:E17"/>
    <mergeCell ref="K16:K17"/>
    <mergeCell ref="C20:C21"/>
    <mergeCell ref="D20:D21"/>
    <mergeCell ref="E18:E19"/>
    <mergeCell ref="C24:C25"/>
    <mergeCell ref="K18:K19"/>
    <mergeCell ref="D14:D15"/>
    <mergeCell ref="I2:K2"/>
    <mergeCell ref="B7:K7"/>
    <mergeCell ref="G9:J9"/>
    <mergeCell ref="K9:K11"/>
    <mergeCell ref="G10:J10"/>
    <mergeCell ref="E9:E11"/>
    <mergeCell ref="H3:K3"/>
    <mergeCell ref="E14:E15"/>
    <mergeCell ref="A9:A11"/>
    <mergeCell ref="B9:B11"/>
    <mergeCell ref="C9:C11"/>
    <mergeCell ref="D9:D11"/>
    <mergeCell ref="B24:B25"/>
    <mergeCell ref="A13:K13"/>
    <mergeCell ref="F9:F11"/>
    <mergeCell ref="K14:K15"/>
    <mergeCell ref="B14:B15"/>
    <mergeCell ref="C14:C15"/>
    <mergeCell ref="A97:D97"/>
    <mergeCell ref="A33:A48"/>
    <mergeCell ref="D63:D64"/>
    <mergeCell ref="D61:D62"/>
    <mergeCell ref="C57:C58"/>
    <mergeCell ref="D57:D58"/>
    <mergeCell ref="C63:C64"/>
    <mergeCell ref="D49:D50"/>
    <mergeCell ref="D51:D52"/>
    <mergeCell ref="B41:B42"/>
  </mergeCells>
  <printOptions/>
  <pageMargins left="0.5905511811023623" right="0.5905511811023623" top="1.1811023622047245" bottom="0.5905511811023623" header="0.07874015748031496" footer="0.07874015748031496"/>
  <pageSetup fitToHeight="0" horizontalDpi="600" verticalDpi="600" orientation="landscape" paperSize="9" scale="57" r:id="rId1"/>
  <rowBreaks count="8" manualBreakCount="8">
    <brk id="19" max="10" man="1"/>
    <brk id="29" max="10" man="1"/>
    <brk id="42" max="10" man="1"/>
    <brk id="52" max="10" man="1"/>
    <brk id="62" max="10" man="1"/>
    <brk id="72" max="10" man="1"/>
    <brk id="84" max="10" man="1"/>
    <brk id="88" max="10" man="1"/>
  </rowBreaks>
  <colBreaks count="1" manualBreakCount="1">
    <brk id="12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KMS</cp:lastModifiedBy>
  <cp:lastPrinted>2022-12-22T12:37:30Z</cp:lastPrinted>
  <dcterms:created xsi:type="dcterms:W3CDTF">2009-08-17T07:42:23Z</dcterms:created>
  <dcterms:modified xsi:type="dcterms:W3CDTF">2022-12-22T12:38:35Z</dcterms:modified>
  <cp:category/>
  <cp:version/>
  <cp:contentType/>
  <cp:contentStatus/>
</cp:coreProperties>
</file>